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sa\Downloads\"/>
    </mc:Choice>
  </mc:AlternateContent>
  <bookViews>
    <workbookView xWindow="0" yWindow="0" windowWidth="20490" windowHeight="7155" firstSheet="4" activeTab="7"/>
  </bookViews>
  <sheets>
    <sheet name="Tag Numbers 2016" sheetId="1" r:id="rId1"/>
    <sheet name="Weigh-In Sheet 2016" sheetId="2" r:id="rId2"/>
    <sheet name="NBAA Documents" sheetId="3" r:id="rId3"/>
    <sheet name="Comparison 2014-2015" sheetId="4" r:id="rId4"/>
    <sheet name="Oanob Dam 06-02-16" sheetId="5" r:id="rId5"/>
    <sheet name="Oanob Dam 12-03-16" sheetId="7" r:id="rId6"/>
    <sheet name="Oanob Dam 09-04-16" sheetId="8" r:id="rId7"/>
    <sheet name="Oanob Dam 17-09-16" sheetId="9" r:id="rId8"/>
    <sheet name="Sheet1" sheetId="6" r:id="rId9"/>
  </sheets>
  <definedNames>
    <definedName name="_xlnm._FilterDatabase" localSheetId="4" hidden="1">'Oanob Dam 06-02-16'!$A$9:$K$9</definedName>
    <definedName name="_xlnm._FilterDatabase" localSheetId="0" hidden="1">'Tag Numbers 2016'!$B$9:$D$9</definedName>
    <definedName name="_xlnm.Print_Area" localSheetId="0">'Tag Numbers 2016'!$A$1:$S$30</definedName>
    <definedName name="_xlnm.Print_Area" localSheetId="1">'Weigh-In Sheet 2016'!$A$1:$M$28</definedName>
  </definedNames>
  <calcPr calcId="152511"/>
</workbook>
</file>

<file path=xl/calcChain.xml><?xml version="1.0" encoding="utf-8"?>
<calcChain xmlns="http://schemas.openxmlformats.org/spreadsheetml/2006/main">
  <c r="I11" i="9" l="1"/>
  <c r="I16" i="9"/>
  <c r="I15" i="9"/>
  <c r="I13" i="9"/>
  <c r="I14" i="9"/>
  <c r="I18" i="9"/>
  <c r="I17" i="9"/>
  <c r="I19" i="9"/>
  <c r="I12" i="9"/>
  <c r="I10" i="9"/>
  <c r="E126" i="9"/>
  <c r="J118" i="9"/>
  <c r="I114" i="9"/>
  <c r="K114" i="9" s="1"/>
  <c r="I113" i="9"/>
  <c r="K113" i="9" s="1"/>
  <c r="I112" i="9"/>
  <c r="K112" i="9" s="1"/>
  <c r="I111" i="9"/>
  <c r="K111" i="9" s="1"/>
  <c r="K110" i="9"/>
  <c r="K109" i="9"/>
  <c r="J102" i="9"/>
  <c r="E124" i="9" s="1"/>
  <c r="I101" i="9"/>
  <c r="K101" i="9" s="1"/>
  <c r="I100" i="9"/>
  <c r="K100" i="9" s="1"/>
  <c r="I99" i="9"/>
  <c r="K99" i="9" s="1"/>
  <c r="K98" i="9"/>
  <c r="I98" i="9"/>
  <c r="I97" i="9"/>
  <c r="K97" i="9" s="1"/>
  <c r="K96" i="9"/>
  <c r="K95" i="9"/>
  <c r="I94" i="9"/>
  <c r="K94" i="9" s="1"/>
  <c r="I93" i="9"/>
  <c r="K93" i="9" s="1"/>
  <c r="J86" i="9"/>
  <c r="I85" i="9"/>
  <c r="K85" i="9" s="1"/>
  <c r="I84" i="9"/>
  <c r="K84" i="9" s="1"/>
  <c r="K83" i="9"/>
  <c r="I83" i="9"/>
  <c r="I82" i="9"/>
  <c r="I81" i="9"/>
  <c r="K81" i="9" s="1"/>
  <c r="J75" i="9"/>
  <c r="E102" i="8"/>
  <c r="J94" i="8"/>
  <c r="I90" i="8"/>
  <c r="K90" i="8" s="1"/>
  <c r="I89" i="8"/>
  <c r="K89" i="8" s="1"/>
  <c r="I88" i="8"/>
  <c r="K88" i="8" s="1"/>
  <c r="I87" i="8"/>
  <c r="K87" i="8" s="1"/>
  <c r="K86" i="8"/>
  <c r="K85" i="8"/>
  <c r="I85" i="8"/>
  <c r="J78" i="8"/>
  <c r="E100" i="8" s="1"/>
  <c r="I77" i="8"/>
  <c r="K77" i="8" s="1"/>
  <c r="I76" i="8"/>
  <c r="K76" i="8" s="1"/>
  <c r="I75" i="8"/>
  <c r="K75" i="8" s="1"/>
  <c r="I74" i="8"/>
  <c r="K74" i="8" s="1"/>
  <c r="I73" i="8"/>
  <c r="K73" i="8" s="1"/>
  <c r="K72" i="8"/>
  <c r="K71" i="8"/>
  <c r="I70" i="8"/>
  <c r="K70" i="8" s="1"/>
  <c r="I69" i="8"/>
  <c r="J62" i="8"/>
  <c r="I61" i="8"/>
  <c r="K61" i="8" s="1"/>
  <c r="I60" i="8"/>
  <c r="K60" i="8" s="1"/>
  <c r="I59" i="8"/>
  <c r="K59" i="8" s="1"/>
  <c r="I58" i="8"/>
  <c r="I57" i="8"/>
  <c r="K57" i="8" s="1"/>
  <c r="J51" i="8"/>
  <c r="B100" i="8" s="1"/>
  <c r="I32" i="8"/>
  <c r="K32" i="8" s="1"/>
  <c r="I31" i="8"/>
  <c r="K31" i="8" s="1"/>
  <c r="I30" i="8"/>
  <c r="K30" i="8" s="1"/>
  <c r="I29" i="8"/>
  <c r="K29" i="8" s="1"/>
  <c r="I28" i="8"/>
  <c r="K28" i="8" s="1"/>
  <c r="I27" i="8"/>
  <c r="K27" i="8" s="1"/>
  <c r="I26" i="8"/>
  <c r="K26" i="8" s="1"/>
  <c r="I25" i="8"/>
  <c r="K25" i="8" s="1"/>
  <c r="I24" i="8"/>
  <c r="K24" i="8" s="1"/>
  <c r="I23" i="8"/>
  <c r="K23" i="8" s="1"/>
  <c r="I22" i="8"/>
  <c r="K22" i="8" s="1"/>
  <c r="I21" i="8"/>
  <c r="K21" i="8" s="1"/>
  <c r="I20" i="8"/>
  <c r="K20" i="8" s="1"/>
  <c r="I19" i="8"/>
  <c r="K19" i="8" s="1"/>
  <c r="I18" i="8"/>
  <c r="K18" i="8" s="1"/>
  <c r="I17" i="8"/>
  <c r="K17" i="8" s="1"/>
  <c r="I16" i="8"/>
  <c r="K16" i="8" s="1"/>
  <c r="I15" i="8"/>
  <c r="K15" i="8" s="1"/>
  <c r="I14" i="8"/>
  <c r="K14" i="8" s="1"/>
  <c r="I13" i="8"/>
  <c r="K13" i="8" s="1"/>
  <c r="I12" i="8"/>
  <c r="K12" i="8" s="1"/>
  <c r="I11" i="8"/>
  <c r="K11" i="8" s="1"/>
  <c r="I10" i="8"/>
  <c r="K10" i="8" s="1"/>
  <c r="E105" i="7"/>
  <c r="J97" i="7"/>
  <c r="I93" i="7"/>
  <c r="K93" i="7" s="1"/>
  <c r="I92" i="7"/>
  <c r="K92" i="7" s="1"/>
  <c r="I91" i="7"/>
  <c r="K91" i="7" s="1"/>
  <c r="I90" i="7"/>
  <c r="K90" i="7" s="1"/>
  <c r="K89" i="7"/>
  <c r="I88" i="7"/>
  <c r="K88" i="7" s="1"/>
  <c r="I87" i="7"/>
  <c r="K87" i="7" s="1"/>
  <c r="I86" i="7"/>
  <c r="K86" i="7" s="1"/>
  <c r="J79" i="7"/>
  <c r="E103" i="7" s="1"/>
  <c r="I78" i="7"/>
  <c r="K78" i="7" s="1"/>
  <c r="I77" i="7"/>
  <c r="K77" i="7" s="1"/>
  <c r="I76" i="7"/>
  <c r="K76" i="7" s="1"/>
  <c r="I75" i="7"/>
  <c r="K75" i="7" s="1"/>
  <c r="I74" i="7"/>
  <c r="K74" i="7" s="1"/>
  <c r="K73" i="7"/>
  <c r="K72" i="7"/>
  <c r="I71" i="7"/>
  <c r="K71" i="7" s="1"/>
  <c r="I70" i="7"/>
  <c r="I79" i="7" s="1"/>
  <c r="E104" i="7" s="1"/>
  <c r="J63" i="7"/>
  <c r="I62" i="7"/>
  <c r="K62" i="7" s="1"/>
  <c r="I61" i="7"/>
  <c r="K61" i="7" s="1"/>
  <c r="I60" i="7"/>
  <c r="K60" i="7" s="1"/>
  <c r="I59" i="7"/>
  <c r="K59" i="7" s="1"/>
  <c r="K58" i="7"/>
  <c r="I58" i="7"/>
  <c r="J52" i="7"/>
  <c r="B103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K28" i="7"/>
  <c r="I28" i="7"/>
  <c r="I27" i="7"/>
  <c r="K27" i="7" s="1"/>
  <c r="I26" i="7"/>
  <c r="K26" i="7" s="1"/>
  <c r="I25" i="7"/>
  <c r="K25" i="7" s="1"/>
  <c r="I24" i="7"/>
  <c r="K24" i="7" s="1"/>
  <c r="K22" i="7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K12" i="7"/>
  <c r="I11" i="7"/>
  <c r="I52" i="7" s="1"/>
  <c r="I10" i="7"/>
  <c r="K10" i="7" s="1"/>
  <c r="G103" i="7" l="1"/>
  <c r="K70" i="7"/>
  <c r="I75" i="9"/>
  <c r="B124" i="9"/>
  <c r="G124" i="9" s="1"/>
  <c r="I102" i="9"/>
  <c r="E125" i="9" s="1"/>
  <c r="I86" i="9"/>
  <c r="B128" i="9"/>
  <c r="I118" i="9"/>
  <c r="K82" i="9"/>
  <c r="E128" i="9"/>
  <c r="I62" i="8"/>
  <c r="I78" i="8"/>
  <c r="E101" i="8" s="1"/>
  <c r="K58" i="8"/>
  <c r="I94" i="8"/>
  <c r="E104" i="8"/>
  <c r="G100" i="8"/>
  <c r="I51" i="8"/>
  <c r="B104" i="8"/>
  <c r="K69" i="8"/>
  <c r="I63" i="7"/>
  <c r="B104" i="7" s="1"/>
  <c r="G104" i="7" s="1"/>
  <c r="B107" i="7"/>
  <c r="I97" i="7"/>
  <c r="K11" i="7"/>
  <c r="E107" i="7"/>
  <c r="B101" i="8" l="1"/>
  <c r="G101" i="8" s="1"/>
  <c r="B125" i="9"/>
  <c r="G125" i="9" s="1"/>
  <c r="I22" i="5"/>
  <c r="K22" i="5" s="1"/>
  <c r="I10" i="5"/>
  <c r="K10" i="5" s="1"/>
  <c r="I73" i="5"/>
  <c r="K73" i="5" s="1"/>
  <c r="I72" i="5"/>
  <c r="K72" i="5" s="1"/>
  <c r="I71" i="5"/>
  <c r="K71" i="5" s="1"/>
  <c r="I70" i="5"/>
  <c r="K70" i="5" s="1"/>
  <c r="I69" i="5"/>
  <c r="K69" i="5" s="1"/>
  <c r="I68" i="5"/>
  <c r="K68" i="5" s="1"/>
  <c r="I67" i="5"/>
  <c r="K67" i="5" s="1"/>
  <c r="I66" i="5"/>
  <c r="K66" i="5" s="1"/>
  <c r="I65" i="5"/>
  <c r="K65" i="5" s="1"/>
  <c r="I64" i="5"/>
  <c r="K64" i="5" s="1"/>
  <c r="I63" i="5"/>
  <c r="K63" i="5" s="1"/>
  <c r="I62" i="5"/>
  <c r="K62" i="5" s="1"/>
  <c r="I61" i="5"/>
  <c r="K61" i="5" s="1"/>
  <c r="I60" i="5"/>
  <c r="K60" i="5" s="1"/>
  <c r="I59" i="5"/>
  <c r="K59" i="5" s="1"/>
  <c r="I58" i="5"/>
  <c r="K58" i="5" s="1"/>
  <c r="I57" i="5"/>
  <c r="K57" i="5" s="1"/>
  <c r="I56" i="5"/>
  <c r="K56" i="5" s="1"/>
  <c r="I55" i="5"/>
  <c r="K55" i="5" s="1"/>
  <c r="I54" i="5"/>
  <c r="K54" i="5" s="1"/>
  <c r="I53" i="5"/>
  <c r="K53" i="5" s="1"/>
  <c r="I52" i="5"/>
  <c r="K52" i="5" s="1"/>
  <c r="I51" i="5"/>
  <c r="K51" i="5" s="1"/>
  <c r="I50" i="5"/>
  <c r="K50" i="5" s="1"/>
  <c r="I49" i="5"/>
  <c r="K49" i="5" s="1"/>
  <c r="I48" i="5"/>
  <c r="K48" i="5" s="1"/>
  <c r="I47" i="5"/>
  <c r="K47" i="5" s="1"/>
  <c r="I46" i="5"/>
  <c r="K46" i="5" s="1"/>
  <c r="I45" i="5"/>
  <c r="K45" i="5" s="1"/>
  <c r="I44" i="5"/>
  <c r="K44" i="5" s="1"/>
  <c r="I43" i="5"/>
  <c r="K43" i="5" s="1"/>
  <c r="I42" i="5"/>
  <c r="K42" i="5" s="1"/>
  <c r="I19" i="5"/>
  <c r="K19" i="5" s="1"/>
  <c r="I41" i="5"/>
  <c r="K41" i="5" s="1"/>
  <c r="I40" i="5"/>
  <c r="K40" i="5" s="1"/>
  <c r="I39" i="5"/>
  <c r="K39" i="5" s="1"/>
  <c r="I13" i="5"/>
  <c r="K13" i="5" s="1"/>
  <c r="I110" i="5"/>
  <c r="K110" i="5" s="1"/>
  <c r="E145" i="5"/>
  <c r="J137" i="5"/>
  <c r="I133" i="5"/>
  <c r="K133" i="5" s="1"/>
  <c r="I132" i="5"/>
  <c r="K132" i="5" s="1"/>
  <c r="I131" i="5"/>
  <c r="K131" i="5" s="1"/>
  <c r="I130" i="5"/>
  <c r="K130" i="5" s="1"/>
  <c r="K129" i="5"/>
  <c r="I126" i="5"/>
  <c r="K126" i="5" s="1"/>
  <c r="I128" i="5"/>
  <c r="K128" i="5" s="1"/>
  <c r="I127" i="5"/>
  <c r="K127" i="5" s="1"/>
  <c r="J119" i="5"/>
  <c r="E143" i="5" s="1"/>
  <c r="I118" i="5"/>
  <c r="K118" i="5" s="1"/>
  <c r="I117" i="5"/>
  <c r="K117" i="5" s="1"/>
  <c r="I116" i="5"/>
  <c r="K116" i="5" s="1"/>
  <c r="I115" i="5"/>
  <c r="K115" i="5" s="1"/>
  <c r="I114" i="5"/>
  <c r="K114" i="5" s="1"/>
  <c r="K113" i="5"/>
  <c r="K112" i="5"/>
  <c r="I111" i="5"/>
  <c r="K111" i="5" s="1"/>
  <c r="J103" i="5"/>
  <c r="I102" i="5"/>
  <c r="K102" i="5" s="1"/>
  <c r="I101" i="5"/>
  <c r="K101" i="5" s="1"/>
  <c r="I100" i="5"/>
  <c r="K100" i="5" s="1"/>
  <c r="I99" i="5"/>
  <c r="K99" i="5" s="1"/>
  <c r="I98" i="5"/>
  <c r="J92" i="5"/>
  <c r="B143" i="5" s="1"/>
  <c r="I38" i="5"/>
  <c r="K38" i="5" s="1"/>
  <c r="I37" i="5"/>
  <c r="K37" i="5" s="1"/>
  <c r="I36" i="5"/>
  <c r="K36" i="5" s="1"/>
  <c r="I35" i="5"/>
  <c r="K35" i="5" s="1"/>
  <c r="I21" i="5"/>
  <c r="K21" i="5" s="1"/>
  <c r="I34" i="5"/>
  <c r="K34" i="5" s="1"/>
  <c r="I33" i="5"/>
  <c r="K33" i="5" s="1"/>
  <c r="I32" i="5"/>
  <c r="K32" i="5" s="1"/>
  <c r="I18" i="5"/>
  <c r="K18" i="5" s="1"/>
  <c r="I31" i="5"/>
  <c r="K31" i="5" s="1"/>
  <c r="I16" i="5"/>
  <c r="K16" i="5" s="1"/>
  <c r="I30" i="5"/>
  <c r="K30" i="5" s="1"/>
  <c r="I29" i="5"/>
  <c r="K29" i="5" s="1"/>
  <c r="I17" i="5"/>
  <c r="K17" i="5" s="1"/>
  <c r="I28" i="5"/>
  <c r="K28" i="5" s="1"/>
  <c r="I11" i="5"/>
  <c r="K11" i="5" s="1"/>
  <c r="I27" i="5"/>
  <c r="K27" i="5" s="1"/>
  <c r="I12" i="5"/>
  <c r="K12" i="5" s="1"/>
  <c r="I23" i="5"/>
  <c r="K23" i="5" s="1"/>
  <c r="I26" i="5"/>
  <c r="K26" i="5" s="1"/>
  <c r="I24" i="5"/>
  <c r="K24" i="5" s="1"/>
  <c r="I15" i="5"/>
  <c r="K15" i="5" s="1"/>
  <c r="I20" i="5"/>
  <c r="K20" i="5" s="1"/>
  <c r="I25" i="5"/>
  <c r="K25" i="5" s="1"/>
  <c r="I14" i="5"/>
  <c r="G143" i="5" l="1"/>
  <c r="I103" i="5"/>
  <c r="K98" i="5"/>
  <c r="I92" i="5"/>
  <c r="I119" i="5"/>
  <c r="E144" i="5" s="1"/>
  <c r="K14" i="5"/>
  <c r="I137" i="5"/>
  <c r="E147" i="5"/>
  <c r="B147" i="5"/>
  <c r="B144" i="5" l="1"/>
  <c r="G144" i="5"/>
  <c r="E82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<sst xmlns="http://schemas.openxmlformats.org/spreadsheetml/2006/main" count="1252" uniqueCount="182">
  <si>
    <t>SENIORS</t>
  </si>
  <si>
    <t>Name of</t>
  </si>
  <si>
    <t>Region</t>
  </si>
  <si>
    <t>Tag</t>
  </si>
  <si>
    <t xml:space="preserve">BASS </t>
    <phoneticPr fontId="0" type="noConversion"/>
  </si>
  <si>
    <t>Angler</t>
  </si>
  <si>
    <t>Number</t>
  </si>
  <si>
    <t>Points</t>
  </si>
  <si>
    <t>Position</t>
    <phoneticPr fontId="0" type="noConversion"/>
  </si>
  <si>
    <t>André van Vuuren</t>
  </si>
  <si>
    <t>Khomas</t>
  </si>
  <si>
    <t>Max Pieper</t>
  </si>
  <si>
    <t>Alec Williams</t>
  </si>
  <si>
    <t>Neels van Tonder</t>
  </si>
  <si>
    <t>JP Judeel</t>
  </si>
  <si>
    <t>Richard Grant</t>
  </si>
  <si>
    <t>Reinhard Laggner</t>
  </si>
  <si>
    <t>Thinus Williams</t>
  </si>
  <si>
    <t>Duan Kotze</t>
  </si>
  <si>
    <t>Jacques Marais</t>
  </si>
  <si>
    <t>Sonita Pienaar</t>
  </si>
  <si>
    <t>Neil Engelbrecht</t>
  </si>
  <si>
    <t>Lourens Delport</t>
  </si>
  <si>
    <t>Jacques Swart</t>
  </si>
  <si>
    <t>Kai Ahrens</t>
  </si>
  <si>
    <t>Emile Böhm</t>
  </si>
  <si>
    <t>Jason Koudelka</t>
  </si>
  <si>
    <t>Anton Smit</t>
  </si>
  <si>
    <t>Hendrik Pretorius</t>
  </si>
  <si>
    <t>Anton de Wit</t>
  </si>
  <si>
    <t>Collette Carstens</t>
  </si>
  <si>
    <t>Jandré Engelbrecht</t>
  </si>
  <si>
    <t>Max Schiebler</t>
  </si>
  <si>
    <t>Ockie Oosthuizen</t>
  </si>
  <si>
    <t>Jan Jansen</t>
  </si>
  <si>
    <t>Otjozondjupa</t>
  </si>
  <si>
    <t>Andrè Nortjè</t>
  </si>
  <si>
    <t>Adri van Tonder</t>
  </si>
  <si>
    <t>Jarret Loubser</t>
  </si>
  <si>
    <t>Andre Oosthuizen</t>
  </si>
  <si>
    <t>Rob Thompson</t>
  </si>
  <si>
    <t>Jared-Dwight Geyser</t>
  </si>
  <si>
    <t>Pierre Fourie</t>
  </si>
  <si>
    <t>Elmarie Smit</t>
  </si>
  <si>
    <t>Nick van Rensburg</t>
  </si>
  <si>
    <t>Willem Burger</t>
  </si>
  <si>
    <t>Hennie Bergh</t>
  </si>
  <si>
    <t>Jürgen Geiger</t>
  </si>
  <si>
    <t>Marius Brynard</t>
  </si>
  <si>
    <t>Denys Opperman</t>
  </si>
  <si>
    <t>Pieter Stoman</t>
  </si>
  <si>
    <t>Ashley Smith</t>
  </si>
  <si>
    <t>Wilmar Fourie</t>
  </si>
  <si>
    <t>Franscois Retief</t>
  </si>
  <si>
    <t>Wilber Slabber</t>
  </si>
  <si>
    <t>Martyn Slabber</t>
  </si>
  <si>
    <t>Danie Marais</t>
  </si>
  <si>
    <t>Trevor Torr</t>
  </si>
  <si>
    <t>JP Visser</t>
  </si>
  <si>
    <t>Ben Lange</t>
  </si>
  <si>
    <t>Willie van der Merwe</t>
  </si>
  <si>
    <t>Fred Schoeman</t>
  </si>
  <si>
    <t>Sven Patzner</t>
  </si>
  <si>
    <t>Pieter Holander</t>
  </si>
  <si>
    <t>Peter Andreas</t>
  </si>
  <si>
    <t>Michael Durant</t>
  </si>
  <si>
    <t>Francois van der Westhuizen</t>
  </si>
  <si>
    <t>Matt Ludick</t>
  </si>
  <si>
    <t>Anton Halgreen</t>
  </si>
  <si>
    <t>Gideon Brink</t>
  </si>
  <si>
    <t>Heidi Engelbrecht</t>
  </si>
  <si>
    <t>Rene Graf</t>
  </si>
  <si>
    <t>Koos Theron</t>
  </si>
  <si>
    <t>Abrie Myburgh</t>
  </si>
  <si>
    <t>Hubert Maye</t>
  </si>
  <si>
    <t>Volksie Slabber</t>
  </si>
  <si>
    <t>Andrew Hall</t>
  </si>
  <si>
    <t>Birte Schmalzriedt</t>
  </si>
  <si>
    <t>Nick Kruger</t>
  </si>
  <si>
    <t>Johan Coetzee</t>
  </si>
  <si>
    <t>Carine Schiebler</t>
  </si>
  <si>
    <t>Clinton Mcelhone</t>
  </si>
  <si>
    <t>Oliver Ahrens</t>
  </si>
  <si>
    <t>Aje Engelbrecht</t>
  </si>
  <si>
    <t>Ruan Opperman</t>
  </si>
  <si>
    <t>Demar Opperman</t>
  </si>
  <si>
    <t>Roelof Theron</t>
  </si>
  <si>
    <t>Riaan Grovè</t>
  </si>
  <si>
    <r>
      <t>Namibian Bass Angling Association</t>
    </r>
    <r>
      <rPr>
        <b/>
        <i/>
        <sz val="14"/>
        <rFont val="Arial Black"/>
        <family val="2"/>
      </rPr>
      <t xml:space="preserve">
</t>
    </r>
    <r>
      <rPr>
        <b/>
        <i/>
        <sz val="12"/>
        <rFont val="Arial Black"/>
        <family val="2"/>
      </rPr>
      <t>Weigh-in Sheet</t>
    </r>
  </si>
  <si>
    <t>Angler Name:</t>
  </si>
  <si>
    <t>Date:</t>
  </si>
  <si>
    <t>Team Name:</t>
  </si>
  <si>
    <t>Venue:</t>
  </si>
  <si>
    <t>Region:</t>
    <phoneticPr fontId="0" type="noConversion"/>
  </si>
  <si>
    <t>Tag Number:</t>
  </si>
  <si>
    <t xml:space="preserve">   Junior / 
   Senior:</t>
  </si>
  <si>
    <t xml:space="preserve">  Guest
  Angler:</t>
  </si>
  <si>
    <t>Paid</t>
  </si>
  <si>
    <t>Not
Paid</t>
  </si>
  <si>
    <t>Fish Weighed in:</t>
  </si>
  <si>
    <t>Fish Number:</t>
  </si>
  <si>
    <t>No 1.</t>
  </si>
  <si>
    <t>No2.</t>
  </si>
  <si>
    <t>No 3.</t>
  </si>
  <si>
    <t>No 4.</t>
  </si>
  <si>
    <t>No 5.</t>
  </si>
  <si>
    <t>Weight:</t>
  </si>
  <si>
    <t>Subtotal:</t>
    <phoneticPr fontId="0" type="noConversion"/>
  </si>
  <si>
    <t>Length of fish:</t>
    <phoneticPr fontId="0" type="noConversion"/>
  </si>
  <si>
    <t>POINTS:</t>
    <phoneticPr fontId="0" type="noConversion"/>
  </si>
  <si>
    <t>TOTAL POINTS FOR TOURNAMENT:</t>
    <phoneticPr fontId="0" type="noConversion"/>
  </si>
  <si>
    <t>PENALTY POINTS:</t>
    <phoneticPr fontId="0" type="noConversion"/>
  </si>
  <si>
    <t>SIGNATURE</t>
  </si>
  <si>
    <t>Note: Weigh-in sheets have to be signed by angler, otherwise they may be deamed null and void and may result in disqualification.</t>
  </si>
  <si>
    <t>Namibian Bass Angling Association Membership Documents 2015:</t>
  </si>
  <si>
    <t>Application</t>
  </si>
  <si>
    <t>Code of</t>
  </si>
  <si>
    <t>General</t>
  </si>
  <si>
    <t xml:space="preserve">Boat Licence </t>
  </si>
  <si>
    <t>Membership</t>
  </si>
  <si>
    <t>Min. of Fish</t>
  </si>
  <si>
    <t>All docs</t>
  </si>
  <si>
    <t>Form</t>
  </si>
  <si>
    <t>Ethics</t>
  </si>
  <si>
    <t>Indemnity Form</t>
  </si>
  <si>
    <t>Payment</t>
  </si>
  <si>
    <t>Fish Licence</t>
  </si>
  <si>
    <t>Boat Licence</t>
  </si>
  <si>
    <t>Submitted</t>
  </si>
  <si>
    <t>x</t>
  </si>
  <si>
    <t>Comparison of results for 2014 and 2015 fishing years:</t>
  </si>
  <si>
    <t>Location</t>
  </si>
  <si>
    <t>Date</t>
  </si>
  <si>
    <t>Actual Number of Anglers Who Caught fish</t>
  </si>
  <si>
    <t>Total No. Of Fish Weighed in</t>
  </si>
  <si>
    <t>Total Weight of Fish Weighed In</t>
  </si>
  <si>
    <t>Heaviest Bag</t>
  </si>
  <si>
    <t>Heaviest Fish</t>
  </si>
  <si>
    <t>Von Bach</t>
  </si>
  <si>
    <t>Oanob Dam</t>
  </si>
  <si>
    <t>Competition Results</t>
  </si>
  <si>
    <t>Category :  Seniors</t>
  </si>
  <si>
    <t>Fish</t>
  </si>
  <si>
    <t>Total</t>
  </si>
  <si>
    <t>QTY of</t>
  </si>
  <si>
    <t>Positional</t>
  </si>
  <si>
    <t>Position</t>
  </si>
  <si>
    <t>Notes</t>
  </si>
  <si>
    <t>No.</t>
  </si>
  <si>
    <t>Weight</t>
  </si>
  <si>
    <t>Nic Kruger</t>
  </si>
  <si>
    <t>Guests</t>
  </si>
  <si>
    <t>Guest</t>
  </si>
  <si>
    <t>Category :  Juniors</t>
  </si>
  <si>
    <t>Category :  Lady's League</t>
  </si>
  <si>
    <t>Overall Statistics</t>
  </si>
  <si>
    <t>SENIOR:</t>
  </si>
  <si>
    <t>JUNIORS:</t>
  </si>
  <si>
    <t>TOTAL:</t>
  </si>
  <si>
    <t>No. of fish weighed in:</t>
  </si>
  <si>
    <t>Weight of fish weighed in:</t>
  </si>
  <si>
    <t>Heaviest Fish:</t>
  </si>
  <si>
    <t>Heaviest Bag:</t>
  </si>
  <si>
    <t>Jacques Marias</t>
  </si>
  <si>
    <t>J P Judeel</t>
  </si>
  <si>
    <t>Emile Bohm</t>
  </si>
  <si>
    <t>Ricardo Abrantes</t>
  </si>
  <si>
    <t>Fernando Abrantes</t>
  </si>
  <si>
    <t>Name of Angler</t>
  </si>
  <si>
    <t>Tag Number</t>
  </si>
  <si>
    <t>NBAA MEMBERS LIST 2016</t>
  </si>
  <si>
    <t>Tag Numbers &amp; Team Names 2016</t>
  </si>
  <si>
    <t>Penalty Points (-0.2 per dead fish):</t>
  </si>
  <si>
    <t>James Van Rooyen</t>
  </si>
  <si>
    <t>Dam: Oanab Dam</t>
  </si>
  <si>
    <t>Date :  06 Feb 2016</t>
  </si>
  <si>
    <t>Bag Weight</t>
  </si>
  <si>
    <t>Dead Fish</t>
  </si>
  <si>
    <t>Date :  12 March 16</t>
  </si>
  <si>
    <t>Date :  09 April 2016</t>
  </si>
  <si>
    <t>Paul</t>
  </si>
  <si>
    <t>Date :  17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</si>
</sst>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yy/mm/dd;@"/>
    <numFmt numFmtId="166" formatCode="0.000;[Red]0.000"/>
    <numFmt numFmtId="167" formatCode="0;[Red]0"/>
    <numFmt numFmtId="168" formatCode="#,##0.000"/>
  </numFmts>
  <fonts count="46" x14ac:knownFonts="1">
    <font>
      <sz val="10"/>
      <name val="Verdana"/>
    </font>
    <font>
      <b/>
      <u/>
      <sz val="16"/>
      <color indexed="8"/>
      <name val="Arial Narrow"/>
      <family val="2"/>
    </font>
    <font>
      <sz val="10"/>
      <name val="Arial Narrow"/>
      <family val="2"/>
    </font>
    <font>
      <b/>
      <u/>
      <sz val="16"/>
      <name val="Arial Narrow"/>
      <family val="2"/>
    </font>
    <font>
      <u/>
      <sz val="10"/>
      <name val="Arial Narrow"/>
      <family val="2"/>
    </font>
    <font>
      <b/>
      <sz val="12"/>
      <name val="Arial"/>
      <family val="2"/>
    </font>
    <font>
      <b/>
      <sz val="10"/>
      <color rgb="FFFF0000"/>
      <name val="Arial Narrow"/>
      <family val="2"/>
    </font>
    <font>
      <sz val="11"/>
      <color indexed="8"/>
      <name val="Calibri"/>
      <family val="2"/>
    </font>
    <font>
      <b/>
      <sz val="11"/>
      <color rgb="FFFF0000"/>
      <name val="Arial Narrow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b/>
      <sz val="14"/>
      <color rgb="FFFF000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i/>
      <sz val="20"/>
      <name val="Arial Black"/>
      <family val="2"/>
    </font>
    <font>
      <b/>
      <i/>
      <sz val="14"/>
      <name val="Arial Black"/>
      <family val="2"/>
    </font>
    <font>
      <b/>
      <i/>
      <sz val="12"/>
      <name val="Arial Black"/>
      <family val="2"/>
    </font>
    <font>
      <i/>
      <sz val="12"/>
      <name val="Arial Black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b/>
      <u/>
      <sz val="10"/>
      <color rgb="FFFF0000"/>
      <name val="Arial"/>
      <family val="2"/>
    </font>
    <font>
      <b/>
      <i/>
      <u/>
      <sz val="2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4"/>
      <color rgb="FF00B050"/>
      <name val="Arial Narrow"/>
      <family val="2"/>
    </font>
    <font>
      <b/>
      <u/>
      <sz val="12"/>
      <name val="Arial Narrow"/>
      <family val="2"/>
    </font>
    <font>
      <b/>
      <u/>
      <sz val="11"/>
      <name val="Arial Narrow"/>
      <family val="2"/>
    </font>
    <font>
      <sz val="11"/>
      <color theme="1"/>
      <name val="Arial Narrow"/>
      <family val="2"/>
    </font>
    <font>
      <b/>
      <u/>
      <sz val="2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b/>
      <i/>
      <u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color indexed="8"/>
      <name val="Arial Narrow"/>
      <family val="2"/>
    </font>
    <font>
      <b/>
      <sz val="11"/>
      <color rgb="FF7030A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Dash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 applyAlignment="1">
      <alignment horizontal="center" vertical="center"/>
    </xf>
    <xf numFmtId="0" fontId="22" fillId="0" borderId="0" xfId="0" applyFont="1" applyBorder="1" applyAlignment="1"/>
    <xf numFmtId="0" fontId="16" fillId="0" borderId="18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6" fillId="0" borderId="19" xfId="0" applyFont="1" applyBorder="1"/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6" fillId="0" borderId="23" xfId="0" applyFont="1" applyBorder="1"/>
    <xf numFmtId="0" fontId="16" fillId="0" borderId="24" xfId="0" applyFont="1" applyBorder="1"/>
    <xf numFmtId="0" fontId="16" fillId="0" borderId="25" xfId="0" applyFont="1" applyBorder="1"/>
    <xf numFmtId="0" fontId="1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6" fillId="0" borderId="27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26" xfId="0" applyFont="1" applyBorder="1"/>
    <xf numFmtId="0" fontId="16" fillId="0" borderId="8" xfId="0" applyFont="1" applyBorder="1"/>
    <xf numFmtId="0" fontId="16" fillId="0" borderId="27" xfId="0" applyFont="1" applyBorder="1"/>
    <xf numFmtId="0" fontId="16" fillId="0" borderId="28" xfId="0" applyFont="1" applyBorder="1"/>
    <xf numFmtId="0" fontId="16" fillId="0" borderId="29" xfId="0" applyFont="1" applyBorder="1"/>
    <xf numFmtId="0" fontId="16" fillId="0" borderId="30" xfId="0" applyFont="1" applyBorder="1"/>
    <xf numFmtId="0" fontId="14" fillId="0" borderId="0" xfId="0" applyFont="1" applyBorder="1" applyAlignment="1">
      <alignment horizontal="right"/>
    </xf>
    <xf numFmtId="0" fontId="16" fillId="0" borderId="31" xfId="0" applyFont="1" applyBorder="1"/>
    <xf numFmtId="0" fontId="16" fillId="0" borderId="0" xfId="0" applyFont="1"/>
    <xf numFmtId="0" fontId="23" fillId="0" borderId="0" xfId="0" applyFont="1" applyBorder="1"/>
    <xf numFmtId="0" fontId="16" fillId="0" borderId="0" xfId="0" applyFont="1" applyBorder="1" applyAlignment="1"/>
    <xf numFmtId="0" fontId="0" fillId="0" borderId="0" xfId="0" applyBorder="1" applyAlignment="1"/>
    <xf numFmtId="0" fontId="23" fillId="0" borderId="0" xfId="0" applyFont="1" applyBorder="1" applyAlignment="1"/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13" fillId="0" borderId="0" xfId="0" applyFont="1" applyBorder="1" applyAlignment="1">
      <alignment wrapText="1"/>
    </xf>
    <xf numFmtId="0" fontId="16" fillId="0" borderId="0" xfId="0" applyFont="1" applyAlignment="1"/>
    <xf numFmtId="0" fontId="14" fillId="0" borderId="0" xfId="0" applyFont="1" applyBorder="1" applyAlignment="1">
      <alignment wrapText="1"/>
    </xf>
    <xf numFmtId="0" fontId="28" fillId="0" borderId="0" xfId="0" applyFont="1"/>
    <xf numFmtId="0" fontId="29" fillId="0" borderId="4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5" xfId="1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0" fillId="3" borderId="42" xfId="0" applyFill="1" applyBorder="1"/>
    <xf numFmtId="0" fontId="30" fillId="0" borderId="43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0" fillId="3" borderId="45" xfId="0" applyFill="1" applyBorder="1"/>
    <xf numFmtId="0" fontId="0" fillId="0" borderId="45" xfId="0" applyFill="1" applyBorder="1"/>
    <xf numFmtId="0" fontId="0" fillId="0" borderId="45" xfId="0" applyBorder="1"/>
    <xf numFmtId="0" fontId="30" fillId="0" borderId="43" xfId="0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0" fillId="0" borderId="11" xfId="0" applyBorder="1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/>
    </xf>
    <xf numFmtId="0" fontId="32" fillId="0" borderId="5" xfId="0" applyFont="1" applyBorder="1" applyAlignment="1">
      <alignment horizontal="center" vertical="center"/>
    </xf>
    <xf numFmtId="0" fontId="0" fillId="3" borderId="6" xfId="0" applyFill="1" applyBorder="1"/>
    <xf numFmtId="0" fontId="31" fillId="0" borderId="8" xfId="0" applyFont="1" applyBorder="1" applyAlignment="1">
      <alignment horizontal="center"/>
    </xf>
    <xf numFmtId="0" fontId="30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3" fillId="0" borderId="0" xfId="0" applyFont="1"/>
    <xf numFmtId="0" fontId="29" fillId="0" borderId="51" xfId="0" applyFont="1" applyBorder="1" applyAlignment="1">
      <alignment horizontal="center" vertical="center"/>
    </xf>
    <xf numFmtId="0" fontId="30" fillId="4" borderId="52" xfId="0" applyFont="1" applyFill="1" applyBorder="1"/>
    <xf numFmtId="0" fontId="29" fillId="0" borderId="52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30" fillId="4" borderId="40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30" fillId="4" borderId="12" xfId="0" applyFont="1" applyFill="1" applyBorder="1"/>
    <xf numFmtId="0" fontId="30" fillId="4" borderId="42" xfId="0" applyFont="1" applyFill="1" applyBorder="1"/>
    <xf numFmtId="0" fontId="30" fillId="4" borderId="8" xfId="0" applyFont="1" applyFill="1" applyBorder="1" applyAlignment="1">
      <alignment horizontal="center" vertical="center"/>
    </xf>
    <xf numFmtId="165" fontId="30" fillId="0" borderId="8" xfId="0" applyNumberFormat="1" applyFont="1" applyBorder="1" applyAlignment="1">
      <alignment horizontal="center" vertical="center"/>
    </xf>
    <xf numFmtId="1" fontId="30" fillId="0" borderId="8" xfId="0" applyNumberFormat="1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4" borderId="8" xfId="0" applyFont="1" applyFill="1" applyBorder="1"/>
    <xf numFmtId="0" fontId="30" fillId="4" borderId="43" xfId="0" applyFont="1" applyFill="1" applyBorder="1" applyAlignment="1">
      <alignment horizontal="center" vertical="center"/>
    </xf>
    <xf numFmtId="165" fontId="30" fillId="4" borderId="8" xfId="0" applyNumberFormat="1" applyFont="1" applyFill="1" applyBorder="1" applyAlignment="1">
      <alignment horizontal="center" vertical="center"/>
    </xf>
    <xf numFmtId="0" fontId="30" fillId="4" borderId="45" xfId="0" applyFont="1" applyFill="1" applyBorder="1" applyAlignment="1">
      <alignment horizontal="center" vertical="center"/>
    </xf>
    <xf numFmtId="166" fontId="30" fillId="0" borderId="45" xfId="0" applyNumberFormat="1" applyFont="1" applyBorder="1" applyAlignment="1">
      <alignment horizontal="center" vertical="center"/>
    </xf>
    <xf numFmtId="164" fontId="30" fillId="0" borderId="8" xfId="0" applyNumberFormat="1" applyFont="1" applyBorder="1" applyAlignment="1">
      <alignment horizontal="center" vertical="center"/>
    </xf>
    <xf numFmtId="0" fontId="30" fillId="4" borderId="43" xfId="0" applyFont="1" applyFill="1" applyBorder="1"/>
    <xf numFmtId="0" fontId="30" fillId="4" borderId="45" xfId="0" applyFont="1" applyFill="1" applyBorder="1"/>
    <xf numFmtId="166" fontId="30" fillId="0" borderId="8" xfId="0" applyNumberFormat="1" applyFont="1" applyBorder="1" applyAlignment="1">
      <alignment horizontal="center" vertical="center"/>
    </xf>
    <xf numFmtId="166" fontId="30" fillId="4" borderId="8" xfId="0" applyNumberFormat="1" applyFont="1" applyFill="1" applyBorder="1" applyAlignment="1">
      <alignment horizontal="center" vertical="center"/>
    </xf>
    <xf numFmtId="167" fontId="30" fillId="0" borderId="8" xfId="0" applyNumberFormat="1" applyFont="1" applyBorder="1" applyAlignment="1">
      <alignment horizontal="center" vertical="center"/>
    </xf>
    <xf numFmtId="0" fontId="30" fillId="0" borderId="8" xfId="0" applyFont="1" applyBorder="1"/>
    <xf numFmtId="0" fontId="30" fillId="0" borderId="45" xfId="0" applyFont="1" applyBorder="1"/>
    <xf numFmtId="0" fontId="30" fillId="0" borderId="49" xfId="0" applyFont="1" applyBorder="1" applyAlignment="1">
      <alignment horizontal="center" vertical="center"/>
    </xf>
    <xf numFmtId="0" fontId="30" fillId="4" borderId="13" xfId="0" applyFont="1" applyFill="1" applyBorder="1"/>
    <xf numFmtId="165" fontId="30" fillId="0" borderId="13" xfId="0" applyNumberFormat="1" applyFont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30" fillId="4" borderId="10" xfId="0" applyFont="1" applyFill="1" applyBorder="1"/>
    <xf numFmtId="0" fontId="30" fillId="4" borderId="11" xfId="0" applyFont="1" applyFill="1" applyBorder="1"/>
    <xf numFmtId="0" fontId="30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166" fontId="35" fillId="0" borderId="0" xfId="0" applyNumberFormat="1" applyFont="1" applyAlignment="1">
      <alignment horizontal="center"/>
    </xf>
    <xf numFmtId="164" fontId="35" fillId="0" borderId="0" xfId="0" applyNumberFormat="1" applyFont="1"/>
    <xf numFmtId="1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164" fontId="37" fillId="0" borderId="13" xfId="0" applyNumberFormat="1" applyFont="1" applyBorder="1" applyAlignment="1">
      <alignment horizontal="center"/>
    </xf>
    <xf numFmtId="1" fontId="37" fillId="0" borderId="56" xfId="0" applyNumberFormat="1" applyFont="1" applyBorder="1" applyAlignment="1">
      <alignment horizontal="center"/>
    </xf>
    <xf numFmtId="164" fontId="37" fillId="0" borderId="57" xfId="0" applyNumberFormat="1" applyFont="1" applyBorder="1" applyAlignment="1">
      <alignment horizontal="center"/>
    </xf>
    <xf numFmtId="0" fontId="37" fillId="0" borderId="58" xfId="0" applyFont="1" applyBorder="1" applyAlignment="1">
      <alignment horizontal="center"/>
    </xf>
    <xf numFmtId="167" fontId="37" fillId="0" borderId="59" xfId="0" applyNumberFormat="1" applyFont="1" applyBorder="1" applyAlignment="1">
      <alignment horizontal="center"/>
    </xf>
    <xf numFmtId="164" fontId="37" fillId="0" borderId="58" xfId="0" applyNumberFormat="1" applyFont="1" applyBorder="1" applyAlignment="1">
      <alignment horizontal="center"/>
    </xf>
    <xf numFmtId="1" fontId="37" fillId="0" borderId="60" xfId="0" applyNumberFormat="1" applyFont="1" applyBorder="1" applyAlignment="1">
      <alignment horizontal="center"/>
    </xf>
    <xf numFmtId="164" fontId="37" fillId="0" borderId="61" xfId="0" applyNumberFormat="1" applyFont="1" applyBorder="1" applyAlignment="1">
      <alignment horizontal="center"/>
    </xf>
    <xf numFmtId="0" fontId="38" fillId="0" borderId="8" xfId="0" applyFont="1" applyBorder="1" applyAlignment="1">
      <alignment horizontal="center" vertical="center"/>
    </xf>
    <xf numFmtId="0" fontId="38" fillId="0" borderId="8" xfId="0" applyFont="1" applyBorder="1" applyAlignment="1">
      <alignment horizontal="left"/>
    </xf>
    <xf numFmtId="0" fontId="38" fillId="0" borderId="8" xfId="0" applyFont="1" applyBorder="1" applyAlignment="1">
      <alignment horizontal="center"/>
    </xf>
    <xf numFmtId="164" fontId="38" fillId="0" borderId="8" xfId="0" applyNumberFormat="1" applyFont="1" applyBorder="1" applyAlignment="1">
      <alignment horizontal="center"/>
    </xf>
    <xf numFmtId="1" fontId="3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7" fillId="0" borderId="8" xfId="0" applyFont="1" applyFill="1" applyBorder="1"/>
    <xf numFmtId="0" fontId="38" fillId="0" borderId="8" xfId="0" applyFont="1" applyBorder="1" applyAlignment="1"/>
    <xf numFmtId="164" fontId="8" fillId="0" borderId="8" xfId="0" applyNumberFormat="1" applyFont="1" applyBorder="1" applyAlignment="1">
      <alignment horizontal="center"/>
    </xf>
    <xf numFmtId="0" fontId="37" fillId="0" borderId="8" xfId="0" applyFont="1" applyFill="1" applyBorder="1" applyAlignment="1">
      <alignment vertical="center"/>
    </xf>
    <xf numFmtId="0" fontId="38" fillId="0" borderId="8" xfId="0" applyFont="1" applyBorder="1" applyAlignment="1">
      <alignment vertical="center"/>
    </xf>
    <xf numFmtId="0" fontId="37" fillId="0" borderId="8" xfId="0" applyFont="1" applyBorder="1" applyAlignment="1">
      <alignment vertical="center"/>
    </xf>
    <xf numFmtId="1" fontId="38" fillId="0" borderId="13" xfId="0" applyNumberFormat="1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9" fillId="0" borderId="8" xfId="0" applyFont="1" applyBorder="1" applyAlignment="1">
      <alignment horizontal="left"/>
    </xf>
    <xf numFmtId="1" fontId="8" fillId="0" borderId="8" xfId="0" applyNumberFormat="1" applyFont="1" applyBorder="1" applyAlignment="1">
      <alignment horizontal="center"/>
    </xf>
    <xf numFmtId="0" fontId="35" fillId="0" borderId="8" xfId="0" applyFont="1" applyBorder="1"/>
    <xf numFmtId="1" fontId="39" fillId="0" borderId="8" xfId="0" applyNumberFormat="1" applyFont="1" applyBorder="1" applyAlignment="1">
      <alignment horizontal="center"/>
    </xf>
    <xf numFmtId="0" fontId="38" fillId="0" borderId="41" xfId="0" applyFont="1" applyBorder="1" applyAlignment="1">
      <alignment horizontal="left"/>
    </xf>
    <xf numFmtId="164" fontId="38" fillId="0" borderId="46" xfId="0" applyNumberFormat="1" applyFont="1" applyBorder="1" applyAlignment="1">
      <alignment horizontal="center"/>
    </xf>
    <xf numFmtId="164" fontId="38" fillId="0" borderId="56" xfId="0" applyNumberFormat="1" applyFont="1" applyBorder="1" applyAlignment="1">
      <alignment horizontal="center"/>
    </xf>
    <xf numFmtId="0" fontId="37" fillId="0" borderId="8" xfId="0" applyFont="1" applyBorder="1" applyAlignment="1">
      <alignment horizontal="left" vertical="center"/>
    </xf>
    <xf numFmtId="0" fontId="37" fillId="0" borderId="8" xfId="0" applyFont="1" applyBorder="1" applyAlignment="1">
      <alignment horizontal="left"/>
    </xf>
    <xf numFmtId="0" fontId="37" fillId="0" borderId="12" xfId="0" applyFont="1" applyFill="1" applyBorder="1"/>
    <xf numFmtId="1" fontId="3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left"/>
    </xf>
    <xf numFmtId="0" fontId="37" fillId="0" borderId="8" xfId="0" applyFont="1" applyBorder="1"/>
    <xf numFmtId="164" fontId="40" fillId="0" borderId="12" xfId="0" applyNumberFormat="1" applyFont="1" applyBorder="1" applyAlignment="1">
      <alignment horizontal="center" vertical="center"/>
    </xf>
    <xf numFmtId="1" fontId="40" fillId="0" borderId="62" xfId="0" applyNumberFormat="1" applyFont="1" applyBorder="1" applyAlignment="1">
      <alignment horizontal="center"/>
    </xf>
    <xf numFmtId="0" fontId="34" fillId="2" borderId="1" xfId="0" applyFont="1" applyFill="1" applyBorder="1"/>
    <xf numFmtId="0" fontId="34" fillId="2" borderId="2" xfId="0" applyFont="1" applyFill="1" applyBorder="1"/>
    <xf numFmtId="166" fontId="38" fillId="2" borderId="2" xfId="0" applyNumberFormat="1" applyFont="1" applyFill="1" applyBorder="1" applyAlignment="1">
      <alignment horizontal="center"/>
    </xf>
    <xf numFmtId="166" fontId="34" fillId="2" borderId="2" xfId="0" applyNumberFormat="1" applyFont="1" applyFill="1" applyBorder="1" applyAlignment="1">
      <alignment horizontal="center"/>
    </xf>
    <xf numFmtId="164" fontId="38" fillId="2" borderId="2" xfId="0" applyNumberFormat="1" applyFont="1" applyFill="1" applyBorder="1"/>
    <xf numFmtId="1" fontId="38" fillId="2" borderId="2" xfId="0" applyNumberFormat="1" applyFont="1" applyFill="1" applyBorder="1" applyAlignment="1">
      <alignment horizontal="center"/>
    </xf>
    <xf numFmtId="0" fontId="38" fillId="2" borderId="2" xfId="0" applyFont="1" applyFill="1" applyBorder="1" applyAlignment="1">
      <alignment horizontal="center"/>
    </xf>
    <xf numFmtId="0" fontId="38" fillId="2" borderId="3" xfId="0" applyFont="1" applyFill="1" applyBorder="1"/>
    <xf numFmtId="0" fontId="37" fillId="0" borderId="48" xfId="0" applyFont="1" applyBorder="1" applyAlignment="1">
      <alignment horizontal="center"/>
    </xf>
    <xf numFmtId="167" fontId="37" fillId="0" borderId="13" xfId="0" applyNumberFormat="1" applyFont="1" applyBorder="1" applyAlignment="1">
      <alignment horizontal="center"/>
    </xf>
    <xf numFmtId="164" fontId="37" fillId="0" borderId="48" xfId="0" applyNumberFormat="1" applyFont="1" applyBorder="1" applyAlignment="1">
      <alignment horizontal="center"/>
    </xf>
    <xf numFmtId="1" fontId="37" fillId="0" borderId="63" xfId="0" applyNumberFormat="1" applyFont="1" applyBorder="1" applyAlignment="1">
      <alignment horizontal="center"/>
    </xf>
    <xf numFmtId="164" fontId="37" fillId="0" borderId="0" xfId="0" applyNumberFormat="1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164" fontId="37" fillId="0" borderId="8" xfId="0" applyNumberFormat="1" applyFont="1" applyBorder="1" applyAlignment="1">
      <alignment horizontal="center"/>
    </xf>
    <xf numFmtId="0" fontId="38" fillId="0" borderId="0" xfId="0" applyFont="1" applyBorder="1"/>
    <xf numFmtId="166" fontId="38" fillId="0" borderId="0" xfId="0" applyNumberFormat="1" applyFont="1" applyBorder="1" applyAlignment="1">
      <alignment horizontal="center"/>
    </xf>
    <xf numFmtId="164" fontId="37" fillId="0" borderId="12" xfId="0" applyNumberFormat="1" applyFont="1" applyBorder="1" applyAlignment="1">
      <alignment horizontal="center"/>
    </xf>
    <xf numFmtId="1" fontId="37" fillId="0" borderId="12" xfId="0" applyNumberFormat="1" applyFont="1" applyBorder="1" applyAlignment="1">
      <alignment horizontal="center"/>
    </xf>
    <xf numFmtId="16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5" fillId="0" borderId="64" xfId="0" applyFont="1" applyBorder="1"/>
    <xf numFmtId="166" fontId="35" fillId="0" borderId="64" xfId="0" applyNumberFormat="1" applyFont="1" applyBorder="1" applyAlignment="1">
      <alignment horizontal="center"/>
    </xf>
    <xf numFmtId="164" fontId="35" fillId="0" borderId="64" xfId="0" applyNumberFormat="1" applyFont="1" applyBorder="1"/>
    <xf numFmtId="1" fontId="35" fillId="0" borderId="64" xfId="0" applyNumberFormat="1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166" fontId="38" fillId="0" borderId="8" xfId="0" applyNumberFormat="1" applyFont="1" applyBorder="1" applyAlignment="1">
      <alignment horizontal="center"/>
    </xf>
    <xf numFmtId="0" fontId="37" fillId="0" borderId="8" xfId="0" applyFont="1" applyFill="1" applyBorder="1" applyAlignment="1">
      <alignment horizontal="left"/>
    </xf>
    <xf numFmtId="0" fontId="37" fillId="0" borderId="8" xfId="0" applyFont="1" applyFill="1" applyBorder="1" applyAlignment="1">
      <alignment horizontal="center"/>
    </xf>
    <xf numFmtId="166" fontId="38" fillId="0" borderId="44" xfId="0" applyNumberFormat="1" applyFont="1" applyBorder="1" applyAlignment="1">
      <alignment horizontal="center"/>
    </xf>
    <xf numFmtId="1" fontId="35" fillId="0" borderId="8" xfId="0" applyNumberFormat="1" applyFont="1" applyBorder="1"/>
    <xf numFmtId="1" fontId="38" fillId="0" borderId="0" xfId="0" applyNumberFormat="1" applyFont="1" applyBorder="1" applyAlignment="1">
      <alignment horizontal="center"/>
    </xf>
    <xf numFmtId="0" fontId="35" fillId="0" borderId="65" xfId="0" applyFont="1" applyBorder="1"/>
    <xf numFmtId="166" fontId="35" fillId="0" borderId="65" xfId="0" applyNumberFormat="1" applyFont="1" applyBorder="1" applyAlignment="1">
      <alignment horizontal="center"/>
    </xf>
    <xf numFmtId="164" fontId="37" fillId="0" borderId="65" xfId="0" applyNumberFormat="1" applyFont="1" applyBorder="1" applyAlignment="1">
      <alignment horizontal="center"/>
    </xf>
    <xf numFmtId="1" fontId="38" fillId="0" borderId="65" xfId="0" applyNumberFormat="1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38" fillId="0" borderId="65" xfId="0" applyFont="1" applyBorder="1" applyAlignment="1">
      <alignment horizontal="center"/>
    </xf>
    <xf numFmtId="1" fontId="38" fillId="0" borderId="63" xfId="0" applyNumberFormat="1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1" fontId="37" fillId="0" borderId="48" xfId="0" applyNumberFormat="1" applyFont="1" applyBorder="1" applyAlignment="1">
      <alignment horizontal="center"/>
    </xf>
    <xf numFmtId="0" fontId="38" fillId="0" borderId="48" xfId="0" applyFont="1" applyBorder="1" applyAlignment="1">
      <alignment horizontal="left"/>
    </xf>
    <xf numFmtId="0" fontId="37" fillId="0" borderId="8" xfId="0" applyFont="1" applyBorder="1" applyAlignment="1"/>
    <xf numFmtId="0" fontId="35" fillId="2" borderId="2" xfId="0" applyFont="1" applyFill="1" applyBorder="1"/>
    <xf numFmtId="0" fontId="35" fillId="2" borderId="2" xfId="0" applyFont="1" applyFill="1" applyBorder="1" applyAlignment="1">
      <alignment horizontal="center"/>
    </xf>
    <xf numFmtId="0" fontId="35" fillId="2" borderId="3" xfId="0" applyFont="1" applyFill="1" applyBorder="1"/>
    <xf numFmtId="0" fontId="41" fillId="0" borderId="0" xfId="0" applyFont="1"/>
    <xf numFmtId="0" fontId="41" fillId="0" borderId="0" xfId="0" applyFont="1" applyAlignment="1">
      <alignment horizontal="center"/>
    </xf>
    <xf numFmtId="1" fontId="37" fillId="0" borderId="8" xfId="0" applyNumberFormat="1" applyFont="1" applyBorder="1" applyAlignment="1">
      <alignment horizontal="center"/>
    </xf>
    <xf numFmtId="0" fontId="38" fillId="0" borderId="0" xfId="0" applyFont="1"/>
    <xf numFmtId="0" fontId="38" fillId="0" borderId="0" xfId="0" applyFont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0" fontId="39" fillId="0" borderId="8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168" fontId="38" fillId="0" borderId="8" xfId="0" applyNumberFormat="1" applyFont="1" applyBorder="1" applyAlignment="1">
      <alignment horizontal="center"/>
    </xf>
    <xf numFmtId="0" fontId="42" fillId="0" borderId="57" xfId="0" applyFont="1" applyBorder="1" applyAlignment="1">
      <alignment horizontal="center"/>
    </xf>
    <xf numFmtId="0" fontId="42" fillId="0" borderId="0" xfId="0" applyFont="1" applyBorder="1"/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5" fillId="0" borderId="0" xfId="0" applyFont="1" applyBorder="1"/>
    <xf numFmtId="0" fontId="43" fillId="0" borderId="0" xfId="0" applyFont="1" applyBorder="1" applyAlignment="1">
      <alignment horizontal="left"/>
    </xf>
    <xf numFmtId="0" fontId="44" fillId="0" borderId="8" xfId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44" fillId="0" borderId="12" xfId="1" applyNumberFormat="1" applyFont="1" applyBorder="1" applyAlignment="1">
      <alignment horizontal="center" vertical="center"/>
    </xf>
    <xf numFmtId="164" fontId="45" fillId="0" borderId="8" xfId="0" applyNumberFormat="1" applyFont="1" applyBorder="1" applyAlignment="1">
      <alignment horizontal="center"/>
    </xf>
    <xf numFmtId="0" fontId="45" fillId="0" borderId="8" xfId="0" applyFont="1" applyBorder="1" applyAlignment="1">
      <alignment horizontal="left"/>
    </xf>
    <xf numFmtId="167" fontId="38" fillId="0" borderId="8" xfId="0" applyNumberFormat="1" applyFont="1" applyBorder="1" applyAlignment="1">
      <alignment horizontal="center"/>
    </xf>
    <xf numFmtId="167" fontId="8" fillId="0" borderId="8" xfId="0" applyNumberFormat="1" applyFont="1" applyBorder="1" applyAlignment="1">
      <alignment horizontal="center"/>
    </xf>
    <xf numFmtId="0" fontId="6" fillId="0" borderId="70" xfId="1" applyFont="1" applyFill="1" applyBorder="1" applyAlignment="1">
      <alignment horizontal="center" vertical="center"/>
    </xf>
    <xf numFmtId="0" fontId="6" fillId="0" borderId="71" xfId="1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0" xfId="0" applyFont="1" applyBorder="1" applyAlignment="1"/>
    <xf numFmtId="0" fontId="16" fillId="0" borderId="32" xfId="0" applyFont="1" applyBorder="1" applyAlignment="1"/>
    <xf numFmtId="0" fontId="0" fillId="0" borderId="33" xfId="0" applyBorder="1" applyAlignment="1"/>
    <xf numFmtId="0" fontId="23" fillId="0" borderId="32" xfId="0" applyFont="1" applyBorder="1" applyAlignment="1"/>
    <xf numFmtId="0" fontId="23" fillId="0" borderId="33" xfId="0" applyFont="1" applyBorder="1" applyAlignment="1"/>
    <xf numFmtId="0" fontId="2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4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37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16" fillId="0" borderId="33" xfId="0" applyFont="1" applyBorder="1" applyAlignment="1"/>
    <xf numFmtId="0" fontId="22" fillId="0" borderId="0" xfId="0" applyFont="1" applyBorder="1" applyAlignment="1"/>
    <xf numFmtId="0" fontId="5" fillId="0" borderId="0" xfId="0" applyFont="1" applyBorder="1" applyAlignment="1"/>
    <xf numFmtId="0" fontId="16" fillId="0" borderId="0" xfId="0" applyFont="1" applyBorder="1" applyAlignment="1"/>
    <xf numFmtId="0" fontId="5" fillId="0" borderId="1" xfId="0" applyFont="1" applyBorder="1" applyAlignment="1"/>
    <xf numFmtId="0" fontId="0" fillId="0" borderId="3" xfId="0" applyBorder="1" applyAlignment="1"/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15" fontId="2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3" xfId="0" applyFont="1" applyBorder="1" applyAlignment="1"/>
    <xf numFmtId="0" fontId="21" fillId="0" borderId="1" xfId="0" applyFont="1" applyBorder="1" applyAlignment="1">
      <alignment horizontal="center" vertical="center"/>
    </xf>
    <xf numFmtId="166" fontId="37" fillId="0" borderId="44" xfId="0" applyNumberFormat="1" applyFont="1" applyBorder="1" applyAlignment="1">
      <alignment horizontal="center"/>
    </xf>
    <xf numFmtId="166" fontId="37" fillId="0" borderId="55" xfId="0" applyNumberFormat="1" applyFont="1" applyBorder="1" applyAlignment="1">
      <alignment horizontal="center"/>
    </xf>
    <xf numFmtId="166" fontId="37" fillId="0" borderId="7" xfId="0" applyNumberFormat="1" applyFont="1" applyBorder="1" applyAlignment="1">
      <alignment horizontal="center"/>
    </xf>
    <xf numFmtId="0" fontId="38" fillId="0" borderId="44" xfId="0" applyFont="1" applyBorder="1" applyAlignment="1"/>
    <xf numFmtId="0" fontId="35" fillId="0" borderId="7" xfId="0" applyFont="1" applyBorder="1" applyAlignment="1"/>
    <xf numFmtId="0" fontId="38" fillId="0" borderId="44" xfId="0" applyFont="1" applyBorder="1" applyAlignment="1">
      <alignment horizontal="left"/>
    </xf>
    <xf numFmtId="0" fontId="39" fillId="0" borderId="44" xfId="0" applyFont="1" applyBorder="1" applyAlignment="1">
      <alignment horizontal="left"/>
    </xf>
    <xf numFmtId="0" fontId="39" fillId="0" borderId="55" xfId="0" applyFont="1" applyBorder="1" applyAlignment="1">
      <alignment horizontal="left"/>
    </xf>
    <xf numFmtId="164" fontId="37" fillId="2" borderId="1" xfId="0" applyNumberFormat="1" applyFont="1" applyFill="1" applyBorder="1" applyAlignment="1">
      <alignment horizontal="left"/>
    </xf>
    <xf numFmtId="164" fontId="37" fillId="2" borderId="2" xfId="0" applyNumberFormat="1" applyFont="1" applyFill="1" applyBorder="1" applyAlignment="1">
      <alignment horizontal="left"/>
    </xf>
    <xf numFmtId="164" fontId="37" fillId="2" borderId="3" xfId="0" applyNumberFormat="1" applyFont="1" applyFill="1" applyBorder="1" applyAlignment="1">
      <alignment horizontal="left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rotY val="9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2014-2015'!$E$4,'Comparison 2014-2015'!$G$4,'Comparison 2014-2015'!$I$4,'Comparison 2014-2015'!$K$4,'Comparison 2014-2015'!$M$4)</c:f>
              <c:numCache>
                <c:formatCode>General</c:formatCode>
                <c:ptCount val="5"/>
              </c:numCache>
            </c:numRef>
          </c:val>
        </c:ser>
        <c:ser>
          <c:idx val="2"/>
          <c:order val="1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2014-2015'!$E$5,'Comparison 2014-2015'!$G$5,'Comparison 2014-2015'!$I$5,'Comparison 2014-2015'!$K$5,'Comparison 2014-2015'!$M$5)</c:f>
              <c:numCache>
                <c:formatCode>0</c:formatCode>
                <c:ptCount val="5"/>
                <c:pt idx="0" formatCode="General">
                  <c:v>18</c:v>
                </c:pt>
                <c:pt idx="1">
                  <c:v>33</c:v>
                </c:pt>
                <c:pt idx="2" formatCode="General">
                  <c:v>45.404000000000003</c:v>
                </c:pt>
                <c:pt idx="3" formatCode="General">
                  <c:v>5.2030000000000003</c:v>
                </c:pt>
                <c:pt idx="4" formatCode="General">
                  <c:v>2.9849999999999999</c:v>
                </c:pt>
              </c:numCache>
            </c:numRef>
          </c:val>
        </c:ser>
        <c:ser>
          <c:idx val="4"/>
          <c:order val="2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2014-2015'!$E$6,'Comparison 2014-2015'!$G$6,'Comparison 2014-2015'!$I$6,'Comparison 2014-2015'!$K$6,'Comparison 2014-2015'!$M$6)</c:f>
              <c:numCache>
                <c:formatCode>General</c:formatCode>
                <c:ptCount val="5"/>
                <c:pt idx="0">
                  <c:v>16</c:v>
                </c:pt>
                <c:pt idx="1">
                  <c:v>26</c:v>
                </c:pt>
                <c:pt idx="2">
                  <c:v>46.695</c:v>
                </c:pt>
                <c:pt idx="3">
                  <c:v>7.2389999999999999</c:v>
                </c:pt>
                <c:pt idx="4">
                  <c:v>2.9209999999999998</c:v>
                </c:pt>
              </c:numCache>
            </c:numRef>
          </c:val>
        </c:ser>
        <c:ser>
          <c:idx val="6"/>
          <c:order val="3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2014-2015'!$E$7,'Comparison 2014-2015'!$G$7,'Comparison 2014-2015'!$I$7,'Comparison 2014-2015'!$K$7,'Comparison 2014-2015'!$M$7)</c:f>
              <c:numCache>
                <c:formatCode>General</c:formatCode>
                <c:ptCount val="5"/>
              </c:numCache>
            </c:numRef>
          </c:val>
        </c:ser>
        <c:ser>
          <c:idx val="8"/>
          <c:order val="4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2014-2015'!$E$8,'Comparison 2014-2015'!$G$8,'Comparison 2014-2015'!$I$8,'Comparison 2014-2015'!$K$8,'Comparison 2014-2015'!$M$8)</c:f>
              <c:numCache>
                <c:formatCode>General</c:formatCode>
                <c:ptCount val="5"/>
                <c:pt idx="0">
                  <c:v>16</c:v>
                </c:pt>
                <c:pt idx="1">
                  <c:v>23</c:v>
                </c:pt>
                <c:pt idx="2">
                  <c:v>36.075000000000003</c:v>
                </c:pt>
                <c:pt idx="3">
                  <c:v>5.0940000000000003</c:v>
                </c:pt>
                <c:pt idx="4">
                  <c:v>2.504</c:v>
                </c:pt>
              </c:numCache>
            </c:numRef>
          </c:val>
        </c:ser>
        <c:ser>
          <c:idx val="1"/>
          <c:order val="5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2014-2015'!$E$9,'Comparison 2014-2015'!$G$9,'Comparison 2014-2015'!$I$9,'Comparison 2014-2015'!$K$9,'Comparison 2014-2015'!$M$9)</c:f>
              <c:numCache>
                <c:formatCode>General</c:formatCode>
                <c:ptCount val="5"/>
                <c:pt idx="0">
                  <c:v>6</c:v>
                </c:pt>
                <c:pt idx="1">
                  <c:v>10</c:v>
                </c:pt>
                <c:pt idx="2">
                  <c:v>19.096</c:v>
                </c:pt>
                <c:pt idx="3">
                  <c:v>7.6719999999999997</c:v>
                </c:pt>
                <c:pt idx="4">
                  <c:v>2.504</c:v>
                </c:pt>
              </c:numCache>
            </c:numRef>
          </c:val>
        </c:ser>
        <c:ser>
          <c:idx val="3"/>
          <c:order val="6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2014-2015'!$E$10,'Comparison 2014-2015'!$G$10,'Comparison 2014-2015'!$I$10,'Comparison 2014-2015'!$K$10,'Comparison 2014-2015'!$M$10)</c:f>
              <c:numCache>
                <c:formatCode>General</c:formatCode>
                <c:ptCount val="5"/>
              </c:numCache>
            </c:numRef>
          </c:val>
        </c:ser>
        <c:ser>
          <c:idx val="5"/>
          <c:order val="7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2014-2015'!$E$11,'Comparison 2014-2015'!$G$11,'Comparison 2014-2015'!$I$11,'Comparison 2014-2015'!$K$11,'Comparison 2014-2015'!$M$11)</c:f>
              <c:numCache>
                <c:formatCode>General</c:formatCode>
                <c:ptCount val="5"/>
                <c:pt idx="0">
                  <c:v>10</c:v>
                </c:pt>
                <c:pt idx="1">
                  <c:v>15</c:v>
                </c:pt>
                <c:pt idx="2">
                  <c:v>27.869</c:v>
                </c:pt>
                <c:pt idx="3">
                  <c:v>6.5839999999999996</c:v>
                </c:pt>
                <c:pt idx="4" formatCode="0.000;[Red]0.000">
                  <c:v>2.87</c:v>
                </c:pt>
              </c:numCache>
            </c:numRef>
          </c:val>
        </c:ser>
        <c:ser>
          <c:idx val="7"/>
          <c:order val="8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2014-2015'!$E$12,'Comparison 2014-2015'!$G$12,'Comparison 2014-2015'!$I$12,'Comparison 2014-2015'!$K$12,'Comparison 2014-2015'!$M$12)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15.692</c:v>
                </c:pt>
                <c:pt idx="3">
                  <c:v>4.1890000000000001</c:v>
                </c:pt>
                <c:pt idx="4" formatCode="0.000;[Red]0.000">
                  <c:v>2.92</c:v>
                </c:pt>
              </c:numCache>
            </c:numRef>
          </c:val>
        </c:ser>
        <c:ser>
          <c:idx val="9"/>
          <c:order val="9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2014-2015'!$E$13,'Comparison 2014-2015'!$G$13,'Comparison 2014-2015'!$I$13,'Comparison 2014-2015'!$K$13,'Comparison 2014-2015'!$M$13)</c:f>
              <c:numCache>
                <c:formatCode>General</c:formatCode>
                <c:ptCount val="5"/>
              </c:numCache>
            </c:numRef>
          </c:val>
        </c:ser>
        <c:ser>
          <c:idx val="10"/>
          <c:order val="10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2014-2015'!$E$14,'Comparison 2014-2015'!$G$14,'Comparison 2014-2015'!$I$14,'Comparison 2014-2015'!$K$14,'Comparison 2014-2015'!$M$14)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17.559000000000001</c:v>
                </c:pt>
                <c:pt idx="3">
                  <c:v>3.1669999999999998</c:v>
                </c:pt>
                <c:pt idx="4">
                  <c:v>3.1669999999999998</c:v>
                </c:pt>
              </c:numCache>
            </c:numRef>
          </c:val>
        </c:ser>
        <c:ser>
          <c:idx val="11"/>
          <c:order val="11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2014-2015'!$E$15,'Comparison 2014-2015'!$G$15,'Comparison 2014-2015'!$I$15,'Comparison 2014-2015'!$K$15,'Comparison 2014-2015'!$M$15)</c:f>
              <c:numCache>
                <c:formatCode>General</c:formatCode>
                <c:ptCount val="5"/>
                <c:pt idx="0">
                  <c:v>15</c:v>
                </c:pt>
                <c:pt idx="1">
                  <c:v>34</c:v>
                </c:pt>
                <c:pt idx="2">
                  <c:v>73.552999999999997</c:v>
                </c:pt>
                <c:pt idx="3" formatCode="0.000">
                  <c:v>11.41</c:v>
                </c:pt>
                <c:pt idx="4">
                  <c:v>4.0309999999999997</c:v>
                </c:pt>
              </c:numCache>
            </c:numRef>
          </c:val>
        </c:ser>
        <c:ser>
          <c:idx val="12"/>
          <c:order val="12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2014-2015'!$E$16,'Comparison 2014-2015'!$G$16,'Comparison 2014-2015'!$I$16,'Comparison 2014-2015'!$K$16,'Comparison 2014-2015'!$M$16)</c:f>
              <c:numCache>
                <c:formatCode>General</c:formatCode>
                <c:ptCount val="5"/>
              </c:numCache>
            </c:numRef>
          </c:val>
        </c:ser>
        <c:ser>
          <c:idx val="13"/>
          <c:order val="13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2014-2015'!$E$17,'Comparison 2014-2015'!$G$17,'Comparison 2014-2015'!$I$17,'Comparison 2014-2015'!$K$17,'Comparison 2014-2015'!$M$17)</c:f>
              <c:numCache>
                <c:formatCode>General</c:formatCode>
                <c:ptCount val="5"/>
                <c:pt idx="0">
                  <c:v>18</c:v>
                </c:pt>
                <c:pt idx="1">
                  <c:v>33</c:v>
                </c:pt>
                <c:pt idx="2" formatCode="0.000;[Red]0.000">
                  <c:v>49.643999999999998</c:v>
                </c:pt>
                <c:pt idx="3" formatCode="0.000;[Red]0.000">
                  <c:v>5.64</c:v>
                </c:pt>
                <c:pt idx="4" formatCode="0.000;[Red]0.000">
                  <c:v>3.42</c:v>
                </c:pt>
              </c:numCache>
            </c:numRef>
          </c:val>
        </c:ser>
        <c:ser>
          <c:idx val="14"/>
          <c:order val="14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2014-2015'!$E$18,'Comparison 2014-2015'!$G$18,'Comparison 2014-2015'!$I$18,'Comparison 2014-2015'!$K$18,'Comparison 2014-2015'!$M$18)</c:f>
              <c:numCache>
                <c:formatCode>General</c:formatCode>
                <c:ptCount val="5"/>
                <c:pt idx="0">
                  <c:v>15</c:v>
                </c:pt>
                <c:pt idx="1">
                  <c:v>23</c:v>
                </c:pt>
                <c:pt idx="2">
                  <c:v>31.271999999999998</c:v>
                </c:pt>
                <c:pt idx="3">
                  <c:v>7.1079999999999997</c:v>
                </c:pt>
                <c:pt idx="4">
                  <c:v>3.331</c:v>
                </c:pt>
              </c:numCache>
            </c:numRef>
          </c:val>
        </c:ser>
        <c:ser>
          <c:idx val="15"/>
          <c:order val="15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2014-2015'!$E$19,'Comparison 2014-2015'!$G$19,'Comparison 2014-2015'!$I$19,'Comparison 2014-2015'!$K$19,'Comparison 2014-2015'!$M$19)</c:f>
              <c:numCache>
                <c:formatCode>General</c:formatCode>
                <c:ptCount val="5"/>
              </c:numCache>
            </c:numRef>
          </c:val>
        </c:ser>
        <c:ser>
          <c:idx val="16"/>
          <c:order val="16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2014-2015'!$E$20,'Comparison 2014-2015'!$G$20,'Comparison 2014-2015'!$I$20,'Comparison 2014-2015'!$K$20,'Comparison 2014-2015'!$M$20)</c:f>
              <c:numCache>
                <c:formatCode>0;[Red]0</c:formatCode>
                <c:ptCount val="5"/>
                <c:pt idx="0" formatCode="General">
                  <c:v>21</c:v>
                </c:pt>
                <c:pt idx="1">
                  <c:v>50</c:v>
                </c:pt>
                <c:pt idx="2" formatCode="General">
                  <c:v>85.007999999999996</c:v>
                </c:pt>
                <c:pt idx="3" formatCode="General">
                  <c:v>9.9960000000000004</c:v>
                </c:pt>
                <c:pt idx="4" formatCode="General">
                  <c:v>2.9060000000000001</c:v>
                </c:pt>
              </c:numCache>
            </c:numRef>
          </c:val>
        </c:ser>
        <c:ser>
          <c:idx val="17"/>
          <c:order val="17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2014-2015'!$E$21,'Comparison 2014-2015'!$G$21,'Comparison 2014-2015'!$I$21,'Comparison 2014-2015'!$K$21,'Comparison 2014-2015'!$M$21)</c:f>
              <c:numCache>
                <c:formatCode>0;[Red]0</c:formatCode>
                <c:ptCount val="5"/>
                <c:pt idx="0" formatCode="General">
                  <c:v>15</c:v>
                </c:pt>
                <c:pt idx="1">
                  <c:v>38</c:v>
                </c:pt>
                <c:pt idx="2" formatCode="General">
                  <c:v>57.924999999999997</c:v>
                </c:pt>
                <c:pt idx="3" formatCode="General">
                  <c:v>8.6809999999999992</c:v>
                </c:pt>
                <c:pt idx="4" formatCode="General">
                  <c:v>3.2909999999999999</c:v>
                </c:pt>
              </c:numCache>
            </c:numRef>
          </c:val>
        </c:ser>
        <c:ser>
          <c:idx val="18"/>
          <c:order val="18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2014-2015'!$E$22,'Comparison 2014-2015'!$G$22,'Comparison 2014-2015'!$I$22,'Comparison 2014-2015'!$K$22,'Comparison 2014-2015'!$M$22)</c:f>
              <c:numCache>
                <c:formatCode>0.000;[Red]0.000</c:formatCode>
                <c:ptCount val="5"/>
              </c:numCache>
            </c:numRef>
          </c:val>
        </c:ser>
        <c:ser>
          <c:idx val="19"/>
          <c:order val="19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2014-2015'!$E$23,'Comparison 2014-2015'!$G$23,'Comparison 2014-2015'!$I$23,'Comparison 2014-2015'!$K$23,'Comparison 2014-2015'!$M$23)</c:f>
              <c:numCache>
                <c:formatCode>0;[Red]0</c:formatCode>
                <c:ptCount val="5"/>
                <c:pt idx="0" formatCode="General">
                  <c:v>16</c:v>
                </c:pt>
                <c:pt idx="1">
                  <c:v>34</c:v>
                </c:pt>
                <c:pt idx="2" formatCode="General">
                  <c:v>54.186</c:v>
                </c:pt>
                <c:pt idx="3" formatCode="General">
                  <c:v>8.0210000000000008</c:v>
                </c:pt>
                <c:pt idx="4" formatCode="0.000;[Red]0.000">
                  <c:v>3.11</c:v>
                </c:pt>
              </c:numCache>
            </c:numRef>
          </c:val>
        </c:ser>
        <c:ser>
          <c:idx val="20"/>
          <c:order val="20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2014-2015'!$E$24,'Comparison 2014-2015'!$G$24,'Comparison 2014-2015'!$I$24,'Comparison 2014-2015'!$K$24,'Comparison 2014-2015'!$M$24)</c:f>
              <c:numCache>
                <c:formatCode>0.000;[Red]0.000</c:formatCode>
                <c:ptCount val="5"/>
              </c:numCache>
            </c:numRef>
          </c:val>
        </c:ser>
        <c:ser>
          <c:idx val="21"/>
          <c:order val="21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2014-2015'!$E$25,'Comparison 2014-2015'!$G$25,'Comparison 2014-2015'!$I$25,'Comparison 2014-2015'!$K$25,'Comparison 2014-2015'!$M$25)</c:f>
              <c:numCache>
                <c:formatCode>General</c:formatCode>
                <c:ptCount val="5"/>
              </c:numCache>
            </c:numRef>
          </c:val>
        </c:ser>
        <c:ser>
          <c:idx val="22"/>
          <c:order val="22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2014-2015'!$E$26,'Comparison 2014-2015'!$G$26,'Comparison 2014-2015'!$I$26,'Comparison 2014-2015'!$K$26,'Comparison 2014-2015'!$M$26)</c:f>
              <c:numCache>
                <c:formatCode>General</c:formatCode>
                <c:ptCount val="5"/>
                <c:pt idx="0">
                  <c:v>16</c:v>
                </c:pt>
                <c:pt idx="1">
                  <c:v>37</c:v>
                </c:pt>
                <c:pt idx="2">
                  <c:v>57.493000000000002</c:v>
                </c:pt>
                <c:pt idx="3">
                  <c:v>8.1020000000000003</c:v>
                </c:pt>
                <c:pt idx="4">
                  <c:v>3.5779999999999998</c:v>
                </c:pt>
              </c:numCache>
            </c:numRef>
          </c:val>
        </c:ser>
        <c:ser>
          <c:idx val="23"/>
          <c:order val="23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2014-2015'!$E$27,'Comparison 2014-2015'!$G$27,'Comparison 2014-2015'!$I$27,'Comparison 2014-2015'!$K$27,'Comparison 2014-2015'!$M$27)</c:f>
              <c:numCache>
                <c:formatCode>General</c:formatCode>
                <c:ptCount val="5"/>
              </c:numCache>
            </c:numRef>
          </c:val>
        </c:ser>
        <c:ser>
          <c:idx val="24"/>
          <c:order val="24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2014-2015'!$E$28,'Comparison 2014-2015'!$G$28,'Comparison 2014-2015'!$I$28,'Comparison 2014-2015'!$K$28,'Comparison 2014-2015'!$M$28)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15972080"/>
        <c:axId val="-1115978064"/>
        <c:axId val="0"/>
      </c:bar3DChart>
      <c:catAx>
        <c:axId val="-111597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115978064"/>
        <c:crosses val="autoZero"/>
        <c:auto val="1"/>
        <c:lblAlgn val="ctr"/>
        <c:lblOffset val="100"/>
        <c:noMultiLvlLbl val="0"/>
      </c:catAx>
      <c:valAx>
        <c:axId val="-1115978064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-111597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28574</xdr:colOff>
      <xdr:row>0</xdr:row>
      <xdr:rowOff>85725</xdr:rowOff>
    </xdr:from>
    <xdr:to>
      <xdr:col>12</xdr:col>
      <xdr:colOff>590549</xdr:colOff>
      <xdr:row>5</xdr:row>
      <xdr:rowOff>47625</xdr:rowOff>
    </xdr:to>
    <xdr:pic>
      <xdr:nvPicPr>
        <xdr:cNvPr id="2" name="Bild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0449" y="85725"/>
          <a:ext cx="221932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190499</xdr:colOff>
      <xdr:row>1</xdr:row>
      <xdr:rowOff>79374</xdr:rowOff>
    </xdr:from>
    <xdr:to>
      <xdr:col>3</xdr:col>
      <xdr:colOff>444500</xdr:colOff>
      <xdr:row>1</xdr:row>
      <xdr:rowOff>900551</xdr:rowOff>
    </xdr:to>
    <xdr:pic>
      <xdr:nvPicPr>
        <xdr:cNvPr id="3" name="Picture 2" descr="B.A.S.S. Nation Namibia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8374" y="285749"/>
          <a:ext cx="1778001" cy="8211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30</xdr:row>
      <xdr:rowOff>9525</xdr:rowOff>
    </xdr:from>
    <xdr:to>
      <xdr:col>13</xdr:col>
      <xdr:colOff>28575</xdr:colOff>
      <xdr:row>47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9"/>
  <sheetViews>
    <sheetView view="pageBreakPreview" zoomScale="60" zoomScalePageLayoutView="90" workbookViewId="0">
      <selection activeCell="P10" sqref="P10:R13"/>
    </sheetView>
  </sheetViews>
  <sheetFormatPr defaultColWidth="7.625" defaultRowHeight="12.75" x14ac:dyDescent="0.2"/>
  <cols>
    <col min="1" max="1" width="2.625" customWidth="1"/>
    <col min="2" max="2" width="23.875" customWidth="1"/>
    <col min="3" max="3" width="8.25" customWidth="1"/>
    <col min="4" max="4" width="11.375" style="10" customWidth="1"/>
    <col min="5" max="6" width="0" style="10" hidden="1" customWidth="1"/>
    <col min="7" max="7" width="2.125" customWidth="1"/>
    <col min="8" max="8" width="23" customWidth="1"/>
    <col min="10" max="10" width="10.875" customWidth="1"/>
    <col min="11" max="11" width="1.75" customWidth="1"/>
    <col min="12" max="12" width="24.375" customWidth="1"/>
    <col min="14" max="14" width="11.875" customWidth="1"/>
    <col min="15" max="15" width="1.875" customWidth="1"/>
    <col min="16" max="16" width="22.625" customWidth="1"/>
    <col min="18" max="18" width="11.875" customWidth="1"/>
  </cols>
  <sheetData>
    <row r="2" spans="2:18" ht="20.25" x14ac:dyDescent="0.3">
      <c r="B2" s="1" t="s">
        <v>170</v>
      </c>
      <c r="C2" s="2"/>
      <c r="D2" s="3"/>
      <c r="E2" s="3"/>
      <c r="F2" s="3"/>
      <c r="G2" s="2"/>
    </row>
    <row r="3" spans="2:18" x14ac:dyDescent="0.2">
      <c r="B3" s="2"/>
      <c r="C3" s="2"/>
      <c r="D3" s="3"/>
      <c r="E3" s="3"/>
      <c r="F3" s="3"/>
      <c r="G3" s="2"/>
    </row>
    <row r="4" spans="2:18" ht="20.25" x14ac:dyDescent="0.3">
      <c r="B4" s="4" t="s">
        <v>171</v>
      </c>
      <c r="C4" s="4"/>
      <c r="D4" s="5"/>
      <c r="E4" s="5"/>
      <c r="F4" s="5"/>
      <c r="G4" s="6"/>
    </row>
    <row r="6" spans="2:18" s="9" customFormat="1" ht="16.5" hidden="1" customHeight="1" thickBot="1" x14ac:dyDescent="0.25">
      <c r="B6" s="7" t="s">
        <v>0</v>
      </c>
      <c r="C6" s="8"/>
      <c r="D6" s="287"/>
      <c r="E6" s="287"/>
      <c r="F6" s="288"/>
    </row>
    <row r="7" spans="2:18" ht="13.5" thickBot="1" x14ac:dyDescent="0.25"/>
    <row r="8" spans="2:18" s="13" customFormat="1" ht="20.100000000000001" customHeight="1" x14ac:dyDescent="0.2">
      <c r="B8" s="283" t="s">
        <v>168</v>
      </c>
      <c r="C8" s="285" t="s">
        <v>2</v>
      </c>
      <c r="D8" s="281" t="s">
        <v>169</v>
      </c>
      <c r="E8" s="11" t="s">
        <v>4</v>
      </c>
      <c r="F8" s="12" t="s">
        <v>4</v>
      </c>
      <c r="H8" s="283" t="s">
        <v>168</v>
      </c>
      <c r="I8" s="285" t="s">
        <v>2</v>
      </c>
      <c r="J8" s="281" t="s">
        <v>169</v>
      </c>
      <c r="L8" s="283" t="s">
        <v>168</v>
      </c>
      <c r="M8" s="285" t="s">
        <v>2</v>
      </c>
      <c r="N8" s="281" t="s">
        <v>169</v>
      </c>
      <c r="P8" s="283" t="s">
        <v>168</v>
      </c>
      <c r="Q8" s="285" t="s">
        <v>2</v>
      </c>
      <c r="R8" s="281" t="s">
        <v>169</v>
      </c>
    </row>
    <row r="9" spans="2:18" s="13" customFormat="1" ht="20.100000000000001" customHeight="1" thickBot="1" x14ac:dyDescent="0.25">
      <c r="B9" s="284"/>
      <c r="C9" s="286"/>
      <c r="D9" s="282"/>
      <c r="E9" s="11" t="s">
        <v>7</v>
      </c>
      <c r="F9" s="12" t="s">
        <v>8</v>
      </c>
      <c r="H9" s="284"/>
      <c r="I9" s="286"/>
      <c r="J9" s="282"/>
      <c r="L9" s="284"/>
      <c r="M9" s="286"/>
      <c r="N9" s="282"/>
      <c r="P9" s="284"/>
      <c r="Q9" s="286"/>
      <c r="R9" s="282"/>
    </row>
    <row r="10" spans="2:18" s="18" customFormat="1" ht="20.100000000000001" customHeight="1" x14ac:dyDescent="0.2">
      <c r="B10" s="268" t="s">
        <v>11</v>
      </c>
      <c r="C10" s="14" t="s">
        <v>10</v>
      </c>
      <c r="D10" s="15">
        <v>1</v>
      </c>
      <c r="E10" s="16" t="e">
        <f>+(#REF!+#REF!)/2</f>
        <v>#REF!</v>
      </c>
      <c r="F10" s="17">
        <v>1</v>
      </c>
      <c r="H10" s="270" t="s">
        <v>9</v>
      </c>
      <c r="I10" s="19" t="s">
        <v>10</v>
      </c>
      <c r="J10" s="20">
        <v>21</v>
      </c>
      <c r="L10" s="274" t="s">
        <v>57</v>
      </c>
      <c r="M10" s="19" t="s">
        <v>10</v>
      </c>
      <c r="N10" s="20">
        <v>41</v>
      </c>
      <c r="P10" s="273" t="s">
        <v>77</v>
      </c>
      <c r="Q10" s="19" t="s">
        <v>10</v>
      </c>
      <c r="R10" s="20">
        <v>61</v>
      </c>
    </row>
    <row r="11" spans="2:18" s="18" customFormat="1" ht="20.100000000000001" customHeight="1" x14ac:dyDescent="0.2">
      <c r="B11" s="268" t="s">
        <v>21</v>
      </c>
      <c r="C11" s="19" t="s">
        <v>10</v>
      </c>
      <c r="D11" s="20">
        <v>2</v>
      </c>
      <c r="E11" s="16" t="e">
        <f>+(#REF!+#REF!)/2</f>
        <v>#REF!</v>
      </c>
      <c r="F11" s="17">
        <v>2</v>
      </c>
      <c r="H11" s="273" t="s">
        <v>18</v>
      </c>
      <c r="I11" s="19" t="s">
        <v>10</v>
      </c>
      <c r="J11" s="20">
        <v>22</v>
      </c>
      <c r="L11" s="273" t="s">
        <v>58</v>
      </c>
      <c r="M11" s="19" t="s">
        <v>10</v>
      </c>
      <c r="N11" s="20">
        <v>42</v>
      </c>
      <c r="P11" s="273" t="s">
        <v>80</v>
      </c>
      <c r="Q11" s="19" t="s">
        <v>10</v>
      </c>
      <c r="R11" s="20">
        <v>62</v>
      </c>
    </row>
    <row r="12" spans="2:18" s="18" customFormat="1" ht="20.100000000000001" customHeight="1" x14ac:dyDescent="0.2">
      <c r="B12" s="268" t="s">
        <v>20</v>
      </c>
      <c r="C12" s="19" t="s">
        <v>10</v>
      </c>
      <c r="D12" s="20">
        <v>3</v>
      </c>
      <c r="E12" s="16" t="e">
        <f>+(#REF!+#REF!)/2</f>
        <v>#REF!</v>
      </c>
      <c r="F12" s="17">
        <v>3</v>
      </c>
      <c r="H12" s="274" t="s">
        <v>30</v>
      </c>
      <c r="I12" s="19" t="s">
        <v>10</v>
      </c>
      <c r="J12" s="20">
        <v>23</v>
      </c>
      <c r="L12" s="273" t="s">
        <v>59</v>
      </c>
      <c r="M12" s="19" t="s">
        <v>10</v>
      </c>
      <c r="N12" s="20">
        <v>43</v>
      </c>
      <c r="P12" s="273" t="s">
        <v>81</v>
      </c>
      <c r="Q12" s="19" t="s">
        <v>10</v>
      </c>
      <c r="R12" s="20">
        <v>63</v>
      </c>
    </row>
    <row r="13" spans="2:18" s="18" customFormat="1" ht="20.100000000000001" customHeight="1" x14ac:dyDescent="0.2">
      <c r="B13" s="268" t="s">
        <v>17</v>
      </c>
      <c r="C13" s="19" t="s">
        <v>10</v>
      </c>
      <c r="D13" s="20">
        <v>4</v>
      </c>
      <c r="E13" s="16" t="e">
        <f>+(#REF!+#REF!)/2</f>
        <v>#REF!</v>
      </c>
      <c r="F13" s="17">
        <v>4</v>
      </c>
      <c r="H13" s="273" t="s">
        <v>31</v>
      </c>
      <c r="I13" s="19" t="s">
        <v>10</v>
      </c>
      <c r="J13" s="20">
        <v>24</v>
      </c>
      <c r="L13" s="273" t="s">
        <v>60</v>
      </c>
      <c r="M13" s="19" t="s">
        <v>10</v>
      </c>
      <c r="N13" s="20">
        <v>44</v>
      </c>
      <c r="P13" s="274" t="s">
        <v>173</v>
      </c>
      <c r="Q13" s="19" t="s">
        <v>10</v>
      </c>
      <c r="R13" s="20">
        <v>64</v>
      </c>
    </row>
    <row r="14" spans="2:18" s="18" customFormat="1" ht="20.100000000000001" customHeight="1" x14ac:dyDescent="0.2">
      <c r="B14" s="268" t="s">
        <v>13</v>
      </c>
      <c r="C14" s="19" t="s">
        <v>10</v>
      </c>
      <c r="D14" s="20">
        <v>5</v>
      </c>
      <c r="E14" s="16" t="e">
        <f>+(#REF!+#REF!)/2</f>
        <v>#REF!</v>
      </c>
      <c r="F14" s="17">
        <v>5</v>
      </c>
      <c r="H14" s="273" t="s">
        <v>43</v>
      </c>
      <c r="I14" s="19" t="s">
        <v>10</v>
      </c>
      <c r="J14" s="20">
        <v>25</v>
      </c>
      <c r="L14" s="274" t="s">
        <v>61</v>
      </c>
      <c r="M14" s="19" t="s">
        <v>10</v>
      </c>
      <c r="N14" s="20">
        <v>45</v>
      </c>
      <c r="P14" s="274"/>
      <c r="Q14" s="19"/>
      <c r="R14" s="20">
        <v>65</v>
      </c>
    </row>
    <row r="15" spans="2:18" s="18" customFormat="1" ht="20.100000000000001" customHeight="1" x14ac:dyDescent="0.2">
      <c r="B15" s="268" t="s">
        <v>163</v>
      </c>
      <c r="C15" s="19" t="s">
        <v>10</v>
      </c>
      <c r="D15" s="20">
        <v>6</v>
      </c>
      <c r="E15" s="16" t="e">
        <f>+(#REF!+#REF!)/2</f>
        <v>#REF!</v>
      </c>
      <c r="F15" s="17">
        <v>6</v>
      </c>
      <c r="H15" s="273" t="s">
        <v>37</v>
      </c>
      <c r="I15" s="19" t="s">
        <v>10</v>
      </c>
      <c r="J15" s="20">
        <v>26</v>
      </c>
      <c r="L15" s="273" t="s">
        <v>62</v>
      </c>
      <c r="M15" s="19" t="s">
        <v>10</v>
      </c>
      <c r="N15" s="20">
        <v>46</v>
      </c>
      <c r="P15" s="273"/>
      <c r="Q15" s="19"/>
      <c r="R15" s="20">
        <v>66</v>
      </c>
    </row>
    <row r="16" spans="2:18" s="21" customFormat="1" ht="20.100000000000001" customHeight="1" x14ac:dyDescent="0.2">
      <c r="B16" s="268" t="s">
        <v>164</v>
      </c>
      <c r="C16" s="19" t="s">
        <v>10</v>
      </c>
      <c r="D16" s="20">
        <v>7</v>
      </c>
      <c r="E16" s="16" t="e">
        <f>+(#REF!+#REF!)/2</f>
        <v>#REF!</v>
      </c>
      <c r="F16" s="17">
        <v>7</v>
      </c>
      <c r="H16" s="273" t="s">
        <v>45</v>
      </c>
      <c r="I16" s="19" t="s">
        <v>10</v>
      </c>
      <c r="J16" s="20">
        <v>27</v>
      </c>
      <c r="L16" s="274" t="s">
        <v>63</v>
      </c>
      <c r="M16" s="19" t="s">
        <v>10</v>
      </c>
      <c r="N16" s="20">
        <v>47</v>
      </c>
      <c r="P16" s="273"/>
      <c r="Q16" s="19"/>
      <c r="R16" s="20">
        <v>67</v>
      </c>
    </row>
    <row r="17" spans="2:18" s="18" customFormat="1" ht="20.100000000000001" customHeight="1" x14ac:dyDescent="0.2">
      <c r="B17" s="268" t="s">
        <v>15</v>
      </c>
      <c r="C17" s="19" t="s">
        <v>10</v>
      </c>
      <c r="D17" s="20">
        <v>8</v>
      </c>
      <c r="E17" s="16" t="e">
        <f>+(#REF!+#REF!)/2</f>
        <v>#REF!</v>
      </c>
      <c r="F17" s="17">
        <v>8</v>
      </c>
      <c r="H17" s="273" t="s">
        <v>47</v>
      </c>
      <c r="I17" s="19" t="s">
        <v>10</v>
      </c>
      <c r="J17" s="20">
        <v>28</v>
      </c>
      <c r="L17" s="273" t="s">
        <v>64</v>
      </c>
      <c r="M17" s="19" t="s">
        <v>10</v>
      </c>
      <c r="N17" s="20">
        <v>48</v>
      </c>
      <c r="P17" s="273"/>
      <c r="Q17" s="19"/>
      <c r="R17" s="20">
        <v>68</v>
      </c>
    </row>
    <row r="18" spans="2:18" s="18" customFormat="1" ht="20.100000000000001" customHeight="1" x14ac:dyDescent="0.2">
      <c r="B18" s="268" t="s">
        <v>79</v>
      </c>
      <c r="C18" s="19" t="s">
        <v>10</v>
      </c>
      <c r="D18" s="20">
        <v>9</v>
      </c>
      <c r="E18" s="16" t="e">
        <f>+(#REF!+#REF!)/2</f>
        <v>#REF!</v>
      </c>
      <c r="F18" s="17">
        <v>9</v>
      </c>
      <c r="H18" s="274" t="s">
        <v>40</v>
      </c>
      <c r="I18" s="19" t="s">
        <v>10</v>
      </c>
      <c r="J18" s="20">
        <v>29</v>
      </c>
      <c r="L18" s="273" t="s">
        <v>65</v>
      </c>
      <c r="M18" s="19" t="s">
        <v>10</v>
      </c>
      <c r="N18" s="20">
        <v>49</v>
      </c>
      <c r="P18" s="273"/>
      <c r="Q18" s="19"/>
      <c r="R18" s="20">
        <v>69</v>
      </c>
    </row>
    <row r="19" spans="2:18" s="18" customFormat="1" ht="20.100000000000001" customHeight="1" x14ac:dyDescent="0.2">
      <c r="B19" s="268" t="s">
        <v>12</v>
      </c>
      <c r="C19" s="19" t="s">
        <v>10</v>
      </c>
      <c r="D19" s="20">
        <v>10</v>
      </c>
      <c r="E19" s="16" t="e">
        <f>+(#REF!+#REF!)/2</f>
        <v>#REF!</v>
      </c>
      <c r="F19" s="17">
        <v>10</v>
      </c>
      <c r="H19" s="274" t="s">
        <v>166</v>
      </c>
      <c r="I19" s="19" t="s">
        <v>10</v>
      </c>
      <c r="J19" s="20">
        <v>30</v>
      </c>
      <c r="L19" s="273" t="s">
        <v>66</v>
      </c>
      <c r="M19" s="19" t="s">
        <v>10</v>
      </c>
      <c r="N19" s="20">
        <v>50</v>
      </c>
      <c r="P19" s="273"/>
      <c r="Q19" s="19"/>
      <c r="R19" s="20">
        <v>70</v>
      </c>
    </row>
    <row r="20" spans="2:18" s="18" customFormat="1" ht="20.100000000000001" customHeight="1" x14ac:dyDescent="0.2">
      <c r="B20" s="268" t="s">
        <v>23</v>
      </c>
      <c r="C20" s="19" t="s">
        <v>10</v>
      </c>
      <c r="D20" s="20">
        <v>11</v>
      </c>
      <c r="E20" s="16" t="e">
        <f>+(#REF!+#REF!)/2</f>
        <v>#REF!</v>
      </c>
      <c r="F20" s="17">
        <v>11</v>
      </c>
      <c r="H20" s="273" t="s">
        <v>167</v>
      </c>
      <c r="I20" s="19" t="s">
        <v>10</v>
      </c>
      <c r="J20" s="20">
        <v>31</v>
      </c>
      <c r="L20" s="273" t="s">
        <v>67</v>
      </c>
      <c r="M20" s="19" t="s">
        <v>10</v>
      </c>
      <c r="N20" s="20">
        <v>51</v>
      </c>
      <c r="P20" s="273"/>
      <c r="Q20" s="19"/>
      <c r="R20" s="20">
        <v>71</v>
      </c>
    </row>
    <row r="21" spans="2:18" s="18" customFormat="1" ht="20.100000000000001" customHeight="1" x14ac:dyDescent="0.2">
      <c r="B21" s="268" t="s">
        <v>42</v>
      </c>
      <c r="C21" s="19" t="s">
        <v>10</v>
      </c>
      <c r="D21" s="20">
        <v>12</v>
      </c>
      <c r="E21" s="16" t="e">
        <f>+(#REF!+#REF!)/2</f>
        <v>#REF!</v>
      </c>
      <c r="F21" s="17">
        <v>12</v>
      </c>
      <c r="H21" s="274" t="s">
        <v>32</v>
      </c>
      <c r="I21" s="19" t="s">
        <v>10</v>
      </c>
      <c r="J21" s="20">
        <v>32</v>
      </c>
      <c r="L21" s="275" t="s">
        <v>68</v>
      </c>
      <c r="M21" s="19" t="s">
        <v>10</v>
      </c>
      <c r="N21" s="20">
        <v>52</v>
      </c>
      <c r="P21" s="273"/>
      <c r="Q21" s="19"/>
      <c r="R21" s="20"/>
    </row>
    <row r="22" spans="2:18" s="18" customFormat="1" ht="20.100000000000001" customHeight="1" x14ac:dyDescent="0.2">
      <c r="B22" s="268" t="s">
        <v>150</v>
      </c>
      <c r="C22" s="19" t="s">
        <v>10</v>
      </c>
      <c r="D22" s="20">
        <v>13</v>
      </c>
      <c r="E22" s="16" t="e">
        <f>+(#REF!+#REF!)/2</f>
        <v>#REF!</v>
      </c>
      <c r="F22" s="17">
        <v>13</v>
      </c>
      <c r="H22" s="274" t="s">
        <v>49</v>
      </c>
      <c r="I22" s="19" t="s">
        <v>10</v>
      </c>
      <c r="J22" s="20">
        <v>33</v>
      </c>
      <c r="L22" s="273" t="s">
        <v>69</v>
      </c>
      <c r="M22" s="19" t="s">
        <v>10</v>
      </c>
      <c r="N22" s="20">
        <v>53</v>
      </c>
      <c r="P22" s="273"/>
      <c r="Q22" s="19"/>
      <c r="R22" s="20"/>
    </row>
    <row r="23" spans="2:18" s="18" customFormat="1" ht="20.100000000000001" customHeight="1" x14ac:dyDescent="0.2">
      <c r="B23" s="268" t="s">
        <v>16</v>
      </c>
      <c r="C23" s="19" t="s">
        <v>10</v>
      </c>
      <c r="D23" s="20">
        <v>14</v>
      </c>
      <c r="E23" s="16" t="e">
        <f>+(#REF!+#REF!)/2</f>
        <v>#REF!</v>
      </c>
      <c r="F23" s="17">
        <v>14</v>
      </c>
      <c r="H23" s="273" t="s">
        <v>50</v>
      </c>
      <c r="I23" s="19" t="s">
        <v>10</v>
      </c>
      <c r="J23" s="20">
        <v>34</v>
      </c>
      <c r="L23" s="273" t="s">
        <v>70</v>
      </c>
      <c r="M23" s="19" t="s">
        <v>10</v>
      </c>
      <c r="N23" s="20">
        <v>54</v>
      </c>
    </row>
    <row r="24" spans="2:18" s="18" customFormat="1" ht="20.100000000000001" customHeight="1" x14ac:dyDescent="0.2">
      <c r="B24" s="268" t="s">
        <v>26</v>
      </c>
      <c r="C24" s="19" t="s">
        <v>10</v>
      </c>
      <c r="D24" s="20">
        <v>15</v>
      </c>
      <c r="E24" s="16" t="e">
        <f>+(#REF!+#REF!)/2</f>
        <v>#REF!</v>
      </c>
      <c r="F24" s="17">
        <v>15</v>
      </c>
      <c r="H24" s="274" t="s">
        <v>51</v>
      </c>
      <c r="I24" s="19" t="s">
        <v>10</v>
      </c>
      <c r="J24" s="20">
        <v>35</v>
      </c>
      <c r="L24" s="273" t="s">
        <v>71</v>
      </c>
      <c r="M24" s="19" t="s">
        <v>10</v>
      </c>
      <c r="N24" s="20">
        <v>55</v>
      </c>
      <c r="P24" s="22" t="s">
        <v>83</v>
      </c>
      <c r="Q24" s="19" t="s">
        <v>10</v>
      </c>
      <c r="R24" s="20">
        <v>80</v>
      </c>
    </row>
    <row r="25" spans="2:18" s="18" customFormat="1" ht="20.100000000000001" customHeight="1" x14ac:dyDescent="0.2">
      <c r="B25" s="268" t="s">
        <v>22</v>
      </c>
      <c r="C25" s="19" t="s">
        <v>10</v>
      </c>
      <c r="D25" s="20">
        <v>16</v>
      </c>
      <c r="E25" s="16" t="e">
        <f>+(#REF!+#REF!)/2</f>
        <v>#REF!</v>
      </c>
      <c r="F25" s="17">
        <v>16</v>
      </c>
      <c r="H25" s="273" t="s">
        <v>52</v>
      </c>
      <c r="I25" s="19" t="s">
        <v>10</v>
      </c>
      <c r="J25" s="20">
        <v>36</v>
      </c>
      <c r="L25" s="274" t="s">
        <v>72</v>
      </c>
      <c r="M25" s="19" t="s">
        <v>10</v>
      </c>
      <c r="N25" s="20">
        <v>56</v>
      </c>
      <c r="P25" s="22"/>
      <c r="Q25" s="19"/>
      <c r="R25" s="20">
        <v>81</v>
      </c>
    </row>
    <row r="26" spans="2:18" s="18" customFormat="1" ht="20.100000000000001" customHeight="1" x14ac:dyDescent="0.2">
      <c r="B26" s="268" t="s">
        <v>29</v>
      </c>
      <c r="C26" s="19" t="s">
        <v>10</v>
      </c>
      <c r="D26" s="20">
        <v>17</v>
      </c>
      <c r="E26" s="16" t="e">
        <f>+(#REF!+#REF!)/2</f>
        <v>#REF!</v>
      </c>
      <c r="F26" s="17">
        <v>17</v>
      </c>
      <c r="H26" s="274" t="s">
        <v>53</v>
      </c>
      <c r="I26" s="19" t="s">
        <v>10</v>
      </c>
      <c r="J26" s="20">
        <v>37</v>
      </c>
      <c r="L26" s="274" t="s">
        <v>73</v>
      </c>
      <c r="M26" s="19" t="s">
        <v>10</v>
      </c>
      <c r="N26" s="20">
        <v>57</v>
      </c>
      <c r="P26" s="22"/>
      <c r="Q26" s="19"/>
      <c r="R26" s="20">
        <v>82</v>
      </c>
    </row>
    <row r="27" spans="2:18" s="18" customFormat="1" ht="20.100000000000001" customHeight="1" x14ac:dyDescent="0.2">
      <c r="B27" s="268" t="s">
        <v>165</v>
      </c>
      <c r="C27" s="19" t="s">
        <v>10</v>
      </c>
      <c r="D27" s="20">
        <v>18</v>
      </c>
      <c r="E27" s="16" t="e">
        <f>+(#REF!+#REF!)/2</f>
        <v>#REF!</v>
      </c>
      <c r="F27" s="17">
        <v>18</v>
      </c>
      <c r="H27" s="273" t="s">
        <v>54</v>
      </c>
      <c r="I27" s="19" t="s">
        <v>10</v>
      </c>
      <c r="J27" s="20">
        <v>38</v>
      </c>
      <c r="L27" s="274" t="s">
        <v>74</v>
      </c>
      <c r="M27" s="19" t="s">
        <v>10</v>
      </c>
      <c r="N27" s="20">
        <v>58</v>
      </c>
      <c r="P27" s="22"/>
      <c r="Q27" s="19"/>
      <c r="R27" s="20">
        <v>83</v>
      </c>
    </row>
    <row r="28" spans="2:18" s="18" customFormat="1" ht="20.100000000000001" customHeight="1" x14ac:dyDescent="0.2">
      <c r="B28" s="268" t="s">
        <v>27</v>
      </c>
      <c r="C28" s="19" t="s">
        <v>10</v>
      </c>
      <c r="D28" s="20">
        <v>19</v>
      </c>
      <c r="E28" s="16" t="e">
        <f>+(#REF!+#REF!)/2</f>
        <v>#REF!</v>
      </c>
      <c r="F28" s="17">
        <v>19</v>
      </c>
      <c r="H28" s="273" t="s">
        <v>55</v>
      </c>
      <c r="I28" s="19" t="s">
        <v>10</v>
      </c>
      <c r="J28" s="20">
        <v>39</v>
      </c>
      <c r="L28" s="274" t="s">
        <v>75</v>
      </c>
      <c r="M28" s="19" t="s">
        <v>10</v>
      </c>
      <c r="N28" s="20">
        <v>59</v>
      </c>
      <c r="P28" s="22"/>
      <c r="Q28" s="19"/>
      <c r="R28" s="20">
        <v>84</v>
      </c>
    </row>
    <row r="29" spans="2:18" s="18" customFormat="1" ht="20.100000000000001" customHeight="1" x14ac:dyDescent="0.2">
      <c r="B29" s="268" t="s">
        <v>28</v>
      </c>
      <c r="C29" s="19" t="s">
        <v>10</v>
      </c>
      <c r="D29" s="20">
        <v>20</v>
      </c>
      <c r="E29" s="16" t="e">
        <f>+(#REF!+#REF!)/2</f>
        <v>#REF!</v>
      </c>
      <c r="F29" s="17">
        <v>20</v>
      </c>
      <c r="H29" s="273" t="s">
        <v>56</v>
      </c>
      <c r="I29" s="19" t="s">
        <v>10</v>
      </c>
      <c r="J29" s="20">
        <v>40</v>
      </c>
      <c r="L29" s="273" t="s">
        <v>76</v>
      </c>
      <c r="M29" s="19" t="s">
        <v>10</v>
      </c>
      <c r="N29" s="20">
        <v>60</v>
      </c>
      <c r="P29" s="22"/>
      <c r="Q29" s="19"/>
      <c r="R29" s="20">
        <v>85</v>
      </c>
    </row>
    <row r="30" spans="2:18" s="18" customFormat="1" ht="20.100000000000001" customHeight="1" x14ac:dyDescent="0.2">
      <c r="E30" s="16" t="e">
        <f>+(#REF!+#REF!)/2</f>
        <v>#REF!</v>
      </c>
      <c r="F30" s="17">
        <v>21</v>
      </c>
      <c r="J30" s="269"/>
    </row>
    <row r="31" spans="2:18" s="18" customFormat="1" ht="20.100000000000001" customHeight="1" x14ac:dyDescent="0.2">
      <c r="E31" s="16" t="e">
        <f>+(#REF!+#REF!)/2</f>
        <v>#REF!</v>
      </c>
      <c r="F31" s="17">
        <v>22</v>
      </c>
      <c r="J31" s="271"/>
    </row>
    <row r="32" spans="2:18" s="18" customFormat="1" ht="20.100000000000001" customHeight="1" x14ac:dyDescent="0.2">
      <c r="E32" s="16" t="e">
        <f>+(#REF!+#REF!)/2</f>
        <v>#REF!</v>
      </c>
      <c r="F32" s="17">
        <v>23</v>
      </c>
      <c r="J32" s="269"/>
    </row>
    <row r="33" spans="5:12" s="18" customFormat="1" ht="20.100000000000001" customHeight="1" x14ac:dyDescent="0.2">
      <c r="E33" s="16" t="e">
        <f>+(#REF!+#REF!)/2</f>
        <v>#REF!</v>
      </c>
      <c r="F33" s="17">
        <v>24</v>
      </c>
      <c r="J33" s="271"/>
    </row>
    <row r="34" spans="5:12" s="18" customFormat="1" ht="20.100000000000001" customHeight="1" x14ac:dyDescent="0.2">
      <c r="E34" s="16" t="e">
        <f>+(#REF!+#REF!)/2</f>
        <v>#REF!</v>
      </c>
      <c r="F34" s="17">
        <v>25</v>
      </c>
      <c r="J34" s="269"/>
    </row>
    <row r="35" spans="5:12" s="18" customFormat="1" ht="20.100000000000001" customHeight="1" x14ac:dyDescent="0.2">
      <c r="E35" s="16" t="e">
        <f>+(#REF!+#REF!)/2</f>
        <v>#REF!</v>
      </c>
      <c r="F35" s="17">
        <v>26</v>
      </c>
      <c r="J35" s="271"/>
    </row>
    <row r="36" spans="5:12" s="18" customFormat="1" ht="20.100000000000001" customHeight="1" x14ac:dyDescent="0.2">
      <c r="E36" s="16" t="e">
        <f>+(#REF!+#REF!)/2</f>
        <v>#REF!</v>
      </c>
      <c r="F36" s="17">
        <v>27</v>
      </c>
      <c r="J36" s="271"/>
    </row>
    <row r="37" spans="5:12" s="18" customFormat="1" ht="20.100000000000001" customHeight="1" x14ac:dyDescent="0.2">
      <c r="E37" s="16" t="e">
        <f>+(#REF!+#REF!)/2</f>
        <v>#REF!</v>
      </c>
      <c r="F37" s="17">
        <v>28</v>
      </c>
      <c r="J37" s="271"/>
    </row>
    <row r="38" spans="5:12" s="18" customFormat="1" ht="20.100000000000001" customHeight="1" x14ac:dyDescent="0.2">
      <c r="E38" s="16" t="e">
        <f>+(#REF!+#REF!)/2</f>
        <v>#REF!</v>
      </c>
      <c r="F38" s="17">
        <v>29</v>
      </c>
    </row>
    <row r="39" spans="5:12" s="18" customFormat="1" ht="20.100000000000001" customHeight="1" x14ac:dyDescent="0.2">
      <c r="E39" s="16" t="e">
        <f>+(#REF!+#REF!)/2</f>
        <v>#REF!</v>
      </c>
      <c r="F39" s="17">
        <v>30</v>
      </c>
    </row>
    <row r="40" spans="5:12" s="18" customFormat="1" ht="20.100000000000001" customHeight="1" x14ac:dyDescent="0.2">
      <c r="E40" s="16" t="e">
        <f>+(#REF!+#REF!)/2</f>
        <v>#REF!</v>
      </c>
      <c r="F40" s="17">
        <v>31</v>
      </c>
    </row>
    <row r="41" spans="5:12" s="18" customFormat="1" ht="20.100000000000001" customHeight="1" x14ac:dyDescent="0.2">
      <c r="E41" s="16" t="e">
        <f>+(#REF!+#REF!)/2</f>
        <v>#REF!</v>
      </c>
      <c r="F41" s="17">
        <v>32</v>
      </c>
    </row>
    <row r="42" spans="5:12" s="18" customFormat="1" ht="20.100000000000001" customHeight="1" x14ac:dyDescent="0.2">
      <c r="E42" s="16" t="e">
        <f>+(#REF!+#REF!)/2</f>
        <v>#REF!</v>
      </c>
      <c r="F42" s="17">
        <v>33</v>
      </c>
      <c r="K42" s="269"/>
      <c r="L42" s="272"/>
    </row>
    <row r="43" spans="5:12" s="18" customFormat="1" ht="20.100000000000001" customHeight="1" x14ac:dyDescent="0.2">
      <c r="E43" s="16" t="e">
        <f>+(#REF!+#REF!)/2</f>
        <v>#REF!</v>
      </c>
      <c r="F43" s="17">
        <v>34</v>
      </c>
      <c r="K43" s="271"/>
      <c r="L43" s="272"/>
    </row>
    <row r="44" spans="5:12" s="18" customFormat="1" ht="20.100000000000001" customHeight="1" x14ac:dyDescent="0.2">
      <c r="E44" s="16" t="e">
        <f>+(#REF!+#REF!)/2</f>
        <v>#REF!</v>
      </c>
      <c r="F44" s="17">
        <v>35</v>
      </c>
      <c r="K44" s="269"/>
      <c r="L44" s="272"/>
    </row>
    <row r="45" spans="5:12" s="18" customFormat="1" ht="20.100000000000001" customHeight="1" x14ac:dyDescent="0.2">
      <c r="E45" s="16" t="e">
        <f>+(#REF!+#REF!)/2</f>
        <v>#REF!</v>
      </c>
      <c r="F45" s="17">
        <v>36</v>
      </c>
      <c r="K45" s="271"/>
      <c r="L45" s="272"/>
    </row>
    <row r="46" spans="5:12" s="18" customFormat="1" ht="20.100000000000001" customHeight="1" x14ac:dyDescent="0.2">
      <c r="E46" s="16" t="e">
        <f>+(#REF!+#REF!)/2</f>
        <v>#REF!</v>
      </c>
      <c r="F46" s="17">
        <v>37</v>
      </c>
      <c r="K46" s="269"/>
      <c r="L46" s="272"/>
    </row>
    <row r="47" spans="5:12" s="18" customFormat="1" ht="20.100000000000001" customHeight="1" x14ac:dyDescent="0.2">
      <c r="E47" s="16" t="e">
        <f>+(#REF!+#REF!)/2</f>
        <v>#REF!</v>
      </c>
      <c r="F47" s="17">
        <v>38</v>
      </c>
      <c r="K47" s="271"/>
      <c r="L47" s="272"/>
    </row>
    <row r="48" spans="5:12" s="18" customFormat="1" ht="20.100000000000001" customHeight="1" x14ac:dyDescent="0.2">
      <c r="E48" s="16" t="e">
        <f>+(#REF!+#REF!)/2</f>
        <v>#REF!</v>
      </c>
      <c r="F48" s="17">
        <v>39</v>
      </c>
      <c r="K48" s="271"/>
      <c r="L48" s="272"/>
    </row>
    <row r="49" spans="5:12" s="18" customFormat="1" ht="20.100000000000001" customHeight="1" x14ac:dyDescent="0.2">
      <c r="E49" s="16" t="e">
        <f>+(#REF!+#REF!)/2</f>
        <v>#REF!</v>
      </c>
      <c r="F49" s="17">
        <v>40</v>
      </c>
      <c r="K49" s="271"/>
      <c r="L49" s="272"/>
    </row>
    <row r="50" spans="5:12" s="18" customFormat="1" ht="20.100000000000001" customHeight="1" x14ac:dyDescent="0.2">
      <c r="E50" s="16" t="e">
        <f>+(#REF!+#REF!)/2</f>
        <v>#REF!</v>
      </c>
      <c r="F50" s="17">
        <v>41</v>
      </c>
      <c r="K50" s="269"/>
      <c r="L50" s="272"/>
    </row>
    <row r="51" spans="5:12" s="18" customFormat="1" ht="20.100000000000001" customHeight="1" x14ac:dyDescent="0.2">
      <c r="E51" s="16" t="e">
        <f>+(#REF!+#REF!)/2</f>
        <v>#REF!</v>
      </c>
      <c r="F51" s="17">
        <v>42</v>
      </c>
      <c r="K51" s="271"/>
      <c r="L51" s="272"/>
    </row>
    <row r="52" spans="5:12" s="18" customFormat="1" ht="20.100000000000001" customHeight="1" x14ac:dyDescent="0.2">
      <c r="E52" s="16" t="e">
        <f>+(#REF!+#REF!)/2</f>
        <v>#REF!</v>
      </c>
      <c r="F52" s="17">
        <v>43</v>
      </c>
      <c r="K52" s="271"/>
      <c r="L52" s="272"/>
    </row>
    <row r="53" spans="5:12" s="18" customFormat="1" ht="20.100000000000001" customHeight="1" x14ac:dyDescent="0.2">
      <c r="E53" s="16" t="e">
        <f>+(#REF!+#REF!)/2</f>
        <v>#REF!</v>
      </c>
      <c r="F53" s="17">
        <v>44</v>
      </c>
      <c r="K53" s="271"/>
      <c r="L53" s="272"/>
    </row>
    <row r="54" spans="5:12" s="18" customFormat="1" ht="20.100000000000001" customHeight="1" x14ac:dyDescent="0.2">
      <c r="E54" s="16" t="e">
        <f>+(#REF!+#REF!)/2</f>
        <v>#REF!</v>
      </c>
      <c r="F54" s="17">
        <v>45</v>
      </c>
      <c r="K54" s="269"/>
      <c r="L54" s="272"/>
    </row>
    <row r="55" spans="5:12" s="18" customFormat="1" ht="20.100000000000001" customHeight="1" x14ac:dyDescent="0.2">
      <c r="E55" s="16" t="e">
        <f>+(#REF!+#REF!)/2</f>
        <v>#REF!</v>
      </c>
      <c r="F55" s="17">
        <v>46</v>
      </c>
      <c r="K55" s="271"/>
      <c r="L55" s="272"/>
    </row>
    <row r="56" spans="5:12" s="18" customFormat="1" ht="20.100000000000001" customHeight="1" x14ac:dyDescent="0.2">
      <c r="E56" s="16" t="e">
        <f>+(#REF!+#REF!)/2</f>
        <v>#REF!</v>
      </c>
      <c r="F56" s="17">
        <v>47</v>
      </c>
      <c r="K56" s="269"/>
      <c r="L56" s="272"/>
    </row>
    <row r="57" spans="5:12" s="18" customFormat="1" ht="20.100000000000001" customHeight="1" x14ac:dyDescent="0.2">
      <c r="E57" s="16" t="e">
        <f>+(#REF!+#REF!)/2</f>
        <v>#REF!</v>
      </c>
      <c r="F57" s="17">
        <v>48</v>
      </c>
      <c r="K57" s="271"/>
      <c r="L57" s="272"/>
    </row>
    <row r="58" spans="5:12" s="18" customFormat="1" ht="20.100000000000001" customHeight="1" x14ac:dyDescent="0.2">
      <c r="E58" s="16" t="e">
        <f>+(#REF!+#REF!)/2</f>
        <v>#REF!</v>
      </c>
      <c r="F58" s="17">
        <v>49</v>
      </c>
      <c r="K58" s="271"/>
      <c r="L58" s="272"/>
    </row>
    <row r="59" spans="5:12" s="18" customFormat="1" ht="20.100000000000001" customHeight="1" x14ac:dyDescent="0.2">
      <c r="E59" s="16" t="e">
        <f>+(#REF!+#REF!)/2</f>
        <v>#REF!</v>
      </c>
      <c r="F59" s="17">
        <v>50</v>
      </c>
      <c r="K59" s="271"/>
      <c r="L59" s="272"/>
    </row>
    <row r="60" spans="5:12" s="18" customFormat="1" ht="20.100000000000001" customHeight="1" x14ac:dyDescent="0.2">
      <c r="E60" s="16" t="e">
        <f>+(#REF!+#REF!)/2</f>
        <v>#REF!</v>
      </c>
      <c r="F60" s="17">
        <v>51</v>
      </c>
      <c r="K60" s="271"/>
      <c r="L60" s="272"/>
    </row>
    <row r="61" spans="5:12" s="18" customFormat="1" ht="20.100000000000001" customHeight="1" x14ac:dyDescent="0.2">
      <c r="E61" s="16" t="e">
        <f>+(#REF!+#REF!)/2</f>
        <v>#REF!</v>
      </c>
      <c r="F61" s="17">
        <v>52</v>
      </c>
      <c r="K61" s="271"/>
      <c r="L61" s="272"/>
    </row>
    <row r="62" spans="5:12" s="18" customFormat="1" ht="20.100000000000001" customHeight="1" x14ac:dyDescent="0.2">
      <c r="E62" s="16" t="e">
        <f>+(#REF!+#REF!)/2</f>
        <v>#REF!</v>
      </c>
      <c r="F62" s="17">
        <v>53</v>
      </c>
      <c r="K62" s="271"/>
      <c r="L62" s="272"/>
    </row>
    <row r="63" spans="5:12" s="18" customFormat="1" ht="20.100000000000001" customHeight="1" x14ac:dyDescent="0.2">
      <c r="E63" s="16" t="e">
        <f>+(#REF!+#REF!)/2</f>
        <v>#REF!</v>
      </c>
      <c r="F63" s="17">
        <v>54</v>
      </c>
      <c r="K63" s="271"/>
      <c r="L63" s="272"/>
    </row>
    <row r="64" spans="5:12" s="18" customFormat="1" ht="20.100000000000001" customHeight="1" x14ac:dyDescent="0.2">
      <c r="E64" s="16" t="e">
        <f>+(#REF!+#REF!)/2</f>
        <v>#REF!</v>
      </c>
      <c r="F64" s="17">
        <v>55</v>
      </c>
      <c r="K64" s="271"/>
      <c r="L64" s="272"/>
    </row>
    <row r="65" spans="5:12" s="18" customFormat="1" ht="20.100000000000001" customHeight="1" x14ac:dyDescent="0.2">
      <c r="E65" s="16" t="e">
        <f>+(#REF!+#REF!)/2</f>
        <v>#REF!</v>
      </c>
      <c r="F65" s="17">
        <v>56</v>
      </c>
      <c r="K65" s="269"/>
      <c r="L65" s="272"/>
    </row>
    <row r="66" spans="5:12" s="18" customFormat="1" ht="20.100000000000001" customHeight="1" x14ac:dyDescent="0.2">
      <c r="E66" s="16" t="e">
        <f>+(#REF!+#REF!)/2</f>
        <v>#REF!</v>
      </c>
      <c r="F66" s="17">
        <v>57</v>
      </c>
      <c r="K66" s="269"/>
      <c r="L66" s="272"/>
    </row>
    <row r="67" spans="5:12" s="18" customFormat="1" ht="20.100000000000001" customHeight="1" x14ac:dyDescent="0.2">
      <c r="E67" s="16" t="e">
        <f>+(#REF!+#REF!)/2</f>
        <v>#REF!</v>
      </c>
      <c r="F67" s="17">
        <v>58</v>
      </c>
      <c r="K67" s="269"/>
      <c r="L67" s="272"/>
    </row>
    <row r="68" spans="5:12" s="18" customFormat="1" ht="20.100000000000001" customHeight="1" x14ac:dyDescent="0.2">
      <c r="E68" s="16" t="e">
        <f>+(#REF!+#REF!)/2</f>
        <v>#REF!</v>
      </c>
      <c r="F68" s="17">
        <v>59</v>
      </c>
      <c r="K68" s="269"/>
      <c r="L68" s="272"/>
    </row>
    <row r="69" spans="5:12" s="18" customFormat="1" ht="20.100000000000001" customHeight="1" x14ac:dyDescent="0.2">
      <c r="E69" s="16" t="e">
        <f>+(#REF!+#REF!)/2</f>
        <v>#REF!</v>
      </c>
      <c r="F69" s="17">
        <v>60</v>
      </c>
      <c r="K69" s="271"/>
      <c r="L69" s="272"/>
    </row>
    <row r="70" spans="5:12" s="18" customFormat="1" ht="20.100000000000001" customHeight="1" x14ac:dyDescent="0.2">
      <c r="E70" s="16" t="e">
        <f>+(#REF!+#REF!)/2</f>
        <v>#REF!</v>
      </c>
      <c r="F70" s="17">
        <v>61</v>
      </c>
      <c r="K70" s="271"/>
      <c r="L70" s="272"/>
    </row>
    <row r="71" spans="5:12" s="18" customFormat="1" ht="20.100000000000001" customHeight="1" x14ac:dyDescent="0.2">
      <c r="E71" s="16" t="e">
        <f>+(#REF!+#REF!)/2</f>
        <v>#REF!</v>
      </c>
      <c r="F71" s="17">
        <v>62</v>
      </c>
      <c r="K71" s="271"/>
      <c r="L71" s="272"/>
    </row>
    <row r="72" spans="5:12" s="18" customFormat="1" ht="20.100000000000001" customHeight="1" x14ac:dyDescent="0.2">
      <c r="E72" s="16" t="e">
        <f>+(#REF!+#REF!)/2</f>
        <v>#REF!</v>
      </c>
      <c r="F72" s="17">
        <v>63</v>
      </c>
      <c r="K72" s="271"/>
      <c r="L72" s="272"/>
    </row>
    <row r="73" spans="5:12" s="18" customFormat="1" ht="20.100000000000001" customHeight="1" x14ac:dyDescent="0.2">
      <c r="E73" s="16" t="e">
        <f>+(#REF!+#REF!)/2</f>
        <v>#REF!</v>
      </c>
      <c r="F73" s="17">
        <v>64</v>
      </c>
    </row>
    <row r="74" spans="5:12" s="18" customFormat="1" ht="20.100000000000001" customHeight="1" x14ac:dyDescent="0.2">
      <c r="E74" s="16" t="e">
        <f>+(#REF!+#REF!)/2</f>
        <v>#REF!</v>
      </c>
      <c r="F74" s="17">
        <v>65</v>
      </c>
    </row>
    <row r="75" spans="5:12" s="18" customFormat="1" ht="20.100000000000001" customHeight="1" x14ac:dyDescent="0.2">
      <c r="E75" s="16"/>
      <c r="F75" s="17"/>
    </row>
    <row r="76" spans="5:12" s="18" customFormat="1" ht="20.100000000000001" customHeight="1" x14ac:dyDescent="0.2">
      <c r="E76" s="16"/>
      <c r="F76" s="17"/>
    </row>
    <row r="77" spans="5:12" s="18" customFormat="1" ht="20.100000000000001" customHeight="1" x14ac:dyDescent="0.2">
      <c r="E77" s="16"/>
      <c r="F77" s="17"/>
    </row>
    <row r="78" spans="5:12" s="18" customFormat="1" ht="20.100000000000001" customHeight="1" x14ac:dyDescent="0.2">
      <c r="E78" s="16"/>
      <c r="F78" s="17"/>
    </row>
    <row r="79" spans="5:12" s="18" customFormat="1" ht="20.100000000000001" customHeight="1" x14ac:dyDescent="0.2">
      <c r="E79" s="16"/>
      <c r="F79" s="17"/>
    </row>
    <row r="80" spans="5:12" s="18" customFormat="1" ht="20.100000000000001" customHeight="1" x14ac:dyDescent="0.2">
      <c r="E80" s="16"/>
      <c r="F80" s="17"/>
    </row>
    <row r="81" spans="2:9" s="18" customFormat="1" ht="20.100000000000001" customHeight="1" x14ac:dyDescent="0.2">
      <c r="E81" s="16"/>
      <c r="F81" s="17"/>
    </row>
    <row r="82" spans="2:9" s="18" customFormat="1" ht="20.100000000000001" customHeight="1" x14ac:dyDescent="0.2">
      <c r="E82" s="16" t="e">
        <f>+(#REF!+#REF!)/2</f>
        <v>#REF!</v>
      </c>
      <c r="F82" s="17">
        <v>66</v>
      </c>
    </row>
    <row r="83" spans="2:9" ht="20.100000000000001" customHeight="1" x14ac:dyDescent="0.2">
      <c r="B83" s="23"/>
      <c r="C83" s="3"/>
      <c r="D83" s="24"/>
    </row>
    <row r="84" spans="2:9" ht="20.100000000000001" customHeight="1" x14ac:dyDescent="0.2">
      <c r="I84" s="269"/>
    </row>
    <row r="85" spans="2:9" ht="20.100000000000001" customHeight="1" x14ac:dyDescent="0.2">
      <c r="I85" s="269"/>
    </row>
    <row r="86" spans="2:9" ht="20.100000000000001" customHeight="1" x14ac:dyDescent="0.2">
      <c r="I86" s="269"/>
    </row>
    <row r="87" spans="2:9" ht="20.100000000000001" customHeight="1" x14ac:dyDescent="0.2">
      <c r="I87" s="269"/>
    </row>
    <row r="88" spans="2:9" ht="20.100000000000001" customHeight="1" x14ac:dyDescent="0.2">
      <c r="I88" s="269"/>
    </row>
    <row r="89" spans="2:9" ht="20.100000000000001" customHeight="1" x14ac:dyDescent="0.2"/>
  </sheetData>
  <mergeCells count="13">
    <mergeCell ref="I8:I9"/>
    <mergeCell ref="D6:F6"/>
    <mergeCell ref="C8:C9"/>
    <mergeCell ref="B8:B9"/>
    <mergeCell ref="D8:D9"/>
    <mergeCell ref="H8:H9"/>
    <mergeCell ref="R8:R9"/>
    <mergeCell ref="J8:J9"/>
    <mergeCell ref="L8:L9"/>
    <mergeCell ref="M8:M9"/>
    <mergeCell ref="N8:N9"/>
    <mergeCell ref="P8:P9"/>
    <mergeCell ref="Q8:Q9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SheetLayoutView="100" workbookViewId="0">
      <selection activeCell="M8" sqref="M8"/>
    </sheetView>
  </sheetViews>
  <sheetFormatPr defaultRowHeight="12.75" x14ac:dyDescent="0.2"/>
  <cols>
    <col min="3" max="3" width="11" customWidth="1"/>
    <col min="4" max="6" width="21.625" customWidth="1"/>
    <col min="7" max="7" width="22.25" customWidth="1"/>
    <col min="8" max="8" width="21.75" customWidth="1"/>
    <col min="12" max="12" width="3.75" customWidth="1"/>
  </cols>
  <sheetData>
    <row r="1" spans="1:12" ht="15.75" thickBo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75" customHeight="1" thickTop="1" thickBot="1" x14ac:dyDescent="0.25">
      <c r="A2" s="25"/>
      <c r="B2" s="310" t="s">
        <v>88</v>
      </c>
      <c r="C2" s="311"/>
      <c r="D2" s="311"/>
      <c r="E2" s="311"/>
      <c r="F2" s="311"/>
      <c r="G2" s="311"/>
      <c r="H2" s="311"/>
      <c r="I2" s="312"/>
      <c r="J2" s="25"/>
      <c r="K2" s="25"/>
      <c r="L2" s="25"/>
    </row>
    <row r="3" spans="1:12" ht="16.5" thickTop="1" thickBot="1" x14ac:dyDescent="0.25">
      <c r="A3" s="25"/>
      <c r="J3" s="25"/>
      <c r="K3" s="25"/>
      <c r="L3" s="25"/>
    </row>
    <row r="4" spans="1:12" ht="24" customHeight="1" thickBot="1" x14ac:dyDescent="0.3">
      <c r="A4" s="25"/>
      <c r="B4" s="308" t="s">
        <v>89</v>
      </c>
      <c r="C4" s="309"/>
      <c r="D4" s="306"/>
      <c r="E4" s="307"/>
      <c r="F4" s="25"/>
      <c r="G4" s="26" t="s">
        <v>90</v>
      </c>
      <c r="H4" s="313">
        <v>42630</v>
      </c>
      <c r="I4" s="314"/>
      <c r="J4" s="25"/>
      <c r="K4" s="25"/>
      <c r="L4" s="25"/>
    </row>
    <row r="5" spans="1:12" ht="15.75" thickBo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24" customHeight="1" thickBot="1" x14ac:dyDescent="0.3">
      <c r="A6" s="25"/>
      <c r="B6" s="308" t="s">
        <v>91</v>
      </c>
      <c r="C6" s="309"/>
      <c r="D6" s="306"/>
      <c r="E6" s="315"/>
      <c r="F6" s="25"/>
      <c r="G6" s="26" t="s">
        <v>92</v>
      </c>
      <c r="H6" s="316" t="s">
        <v>139</v>
      </c>
      <c r="I6" s="314"/>
      <c r="J6" s="25"/>
      <c r="K6" s="25"/>
      <c r="L6" s="25"/>
    </row>
    <row r="7" spans="1:12" ht="16.5" thickBot="1" x14ac:dyDescent="0.3">
      <c r="A7" s="25"/>
      <c r="B7" s="303"/>
      <c r="C7" s="303"/>
      <c r="D7" s="304"/>
      <c r="E7" s="305"/>
      <c r="F7" s="25"/>
      <c r="G7" s="25"/>
      <c r="H7" s="25"/>
      <c r="I7" s="25"/>
      <c r="J7" s="25"/>
      <c r="K7" s="25"/>
      <c r="L7" s="25"/>
    </row>
    <row r="8" spans="1:12" ht="24" customHeight="1" thickBot="1" x14ac:dyDescent="0.3">
      <c r="A8" s="25"/>
      <c r="B8" s="26" t="s">
        <v>93</v>
      </c>
      <c r="C8" s="27"/>
      <c r="D8" s="306"/>
      <c r="E8" s="307"/>
      <c r="F8" s="25"/>
      <c r="G8" s="25"/>
      <c r="H8" s="25"/>
      <c r="I8" s="25"/>
      <c r="J8" s="25"/>
      <c r="K8" s="25"/>
      <c r="L8" s="25"/>
    </row>
    <row r="9" spans="1:12" ht="15.75" thickBo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42" customHeight="1" thickBot="1" x14ac:dyDescent="0.25">
      <c r="A10" s="25"/>
      <c r="B10" s="308" t="s">
        <v>94</v>
      </c>
      <c r="C10" s="309"/>
      <c r="D10" s="28"/>
      <c r="E10" s="29" t="s">
        <v>95</v>
      </c>
      <c r="F10" s="28"/>
      <c r="G10" s="30" t="s">
        <v>96</v>
      </c>
      <c r="H10" s="28"/>
      <c r="I10" s="31" t="s">
        <v>97</v>
      </c>
      <c r="J10" s="31" t="s">
        <v>98</v>
      </c>
      <c r="K10" s="25"/>
      <c r="L10" s="25"/>
    </row>
    <row r="11" spans="1:12" ht="15" x14ac:dyDescent="0.2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5" x14ac:dyDescent="0.2">
      <c r="A12" s="25"/>
      <c r="B12" s="289" t="s">
        <v>99</v>
      </c>
      <c r="C12" s="289"/>
      <c r="D12" s="33"/>
      <c r="E12" s="34"/>
      <c r="F12" s="25"/>
      <c r="G12" s="25"/>
      <c r="H12" s="25"/>
      <c r="I12" s="25"/>
      <c r="J12" s="25"/>
      <c r="K12" s="25"/>
      <c r="L12" s="25"/>
    </row>
    <row r="13" spans="1:12" ht="5.25" customHeight="1" thickBot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10" customFormat="1" ht="32.25" customHeight="1" thickTop="1" thickBot="1" x14ac:dyDescent="0.25">
      <c r="A14" s="35"/>
      <c r="B14" s="35"/>
      <c r="C14" s="36" t="s">
        <v>100</v>
      </c>
      <c r="D14" s="37" t="s">
        <v>101</v>
      </c>
      <c r="E14" s="38" t="s">
        <v>102</v>
      </c>
      <c r="F14" s="38" t="s">
        <v>103</v>
      </c>
      <c r="G14" s="38" t="s">
        <v>104</v>
      </c>
      <c r="H14" s="39" t="s">
        <v>105</v>
      </c>
      <c r="I14" s="35"/>
      <c r="J14" s="35"/>
      <c r="K14" s="35"/>
      <c r="L14" s="35"/>
    </row>
    <row r="15" spans="1:12" ht="45" customHeight="1" thickTop="1" x14ac:dyDescent="0.2">
      <c r="A15" s="25"/>
      <c r="B15" s="25"/>
      <c r="C15" s="36" t="s">
        <v>106</v>
      </c>
      <c r="D15" s="40"/>
      <c r="E15" s="41"/>
      <c r="F15" s="41"/>
      <c r="G15" s="41"/>
      <c r="H15" s="42"/>
      <c r="I15" s="25"/>
      <c r="J15" s="25"/>
      <c r="K15" s="25"/>
      <c r="L15" s="25"/>
    </row>
    <row r="16" spans="1:12" s="48" customFormat="1" ht="45" customHeight="1" x14ac:dyDescent="0.2">
      <c r="A16" s="43"/>
      <c r="B16" s="43"/>
      <c r="C16" s="44" t="s">
        <v>172</v>
      </c>
      <c r="D16" s="45"/>
      <c r="E16" s="46"/>
      <c r="F16" s="46"/>
      <c r="G16" s="46"/>
      <c r="H16" s="47"/>
      <c r="I16" s="44"/>
      <c r="J16" s="43"/>
      <c r="K16" s="43"/>
      <c r="L16" s="43"/>
    </row>
    <row r="17" spans="1:12" ht="45" customHeight="1" x14ac:dyDescent="0.2">
      <c r="A17" s="25"/>
      <c r="B17" s="25"/>
      <c r="C17" s="36" t="s">
        <v>107</v>
      </c>
      <c r="D17" s="49"/>
      <c r="E17" s="50"/>
      <c r="F17" s="50"/>
      <c r="G17" s="50"/>
      <c r="H17" s="51"/>
      <c r="I17" s="25"/>
      <c r="J17" s="25"/>
      <c r="K17" s="25"/>
      <c r="L17" s="25"/>
    </row>
    <row r="18" spans="1:12" ht="45" customHeight="1" thickBot="1" x14ac:dyDescent="0.25">
      <c r="A18" s="25"/>
      <c r="B18" s="25"/>
      <c r="C18" s="44" t="s">
        <v>108</v>
      </c>
      <c r="D18" s="52"/>
      <c r="E18" s="53"/>
      <c r="F18" s="53"/>
      <c r="G18" s="53"/>
      <c r="H18" s="54"/>
      <c r="I18" s="55"/>
      <c r="J18" s="25"/>
      <c r="K18" s="25"/>
      <c r="L18" s="25"/>
    </row>
    <row r="19" spans="1:12" ht="15.75" thickTop="1" x14ac:dyDescent="0.2">
      <c r="A19" s="56"/>
      <c r="B19" s="56"/>
      <c r="C19" s="56"/>
      <c r="D19" s="25"/>
      <c r="E19" s="25"/>
      <c r="F19" s="25"/>
      <c r="G19" s="25"/>
      <c r="H19" s="25"/>
      <c r="I19" s="56"/>
      <c r="J19" s="56"/>
      <c r="K19" s="56"/>
      <c r="L19" s="56"/>
    </row>
    <row r="20" spans="1:12" ht="15.75" thickBot="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ht="15.75" thickTop="1" x14ac:dyDescent="0.2">
      <c r="A21" s="25"/>
      <c r="B21" s="289" t="s">
        <v>109</v>
      </c>
      <c r="C21" s="289"/>
      <c r="D21" s="290"/>
      <c r="E21" s="57"/>
      <c r="F21" s="289" t="s">
        <v>110</v>
      </c>
      <c r="G21" s="289"/>
      <c r="H21" s="290"/>
      <c r="I21" s="58"/>
      <c r="J21" s="59"/>
      <c r="K21" s="60"/>
      <c r="L21" s="25"/>
    </row>
    <row r="22" spans="1:12" ht="15.75" thickBot="1" x14ac:dyDescent="0.25">
      <c r="A22" s="25"/>
      <c r="B22" s="25"/>
      <c r="C22" s="25"/>
      <c r="D22" s="302"/>
      <c r="E22" s="57"/>
      <c r="F22" s="25"/>
      <c r="G22" s="25"/>
      <c r="H22" s="291"/>
      <c r="I22" s="58"/>
      <c r="J22" s="60"/>
      <c r="K22" s="60"/>
      <c r="L22" s="25"/>
    </row>
    <row r="23" spans="1:12" ht="16.5" thickTop="1" thickBot="1" x14ac:dyDescent="0.25">
      <c r="A23" s="25"/>
      <c r="B23" s="57"/>
      <c r="C23" s="57"/>
      <c r="D23" s="25"/>
      <c r="E23" s="25"/>
      <c r="F23" s="25"/>
      <c r="G23" s="25"/>
      <c r="H23" s="25"/>
      <c r="I23" s="25"/>
      <c r="J23" s="60"/>
      <c r="K23" s="60"/>
      <c r="L23" s="25"/>
    </row>
    <row r="24" spans="1:12" ht="21" thickTop="1" x14ac:dyDescent="0.3">
      <c r="A24" s="25"/>
      <c r="B24" s="289" t="s">
        <v>111</v>
      </c>
      <c r="C24" s="289"/>
      <c r="D24" s="292"/>
      <c r="E24" s="61"/>
      <c r="F24" s="294" t="s">
        <v>112</v>
      </c>
      <c r="G24" s="62"/>
      <c r="H24" s="296"/>
      <c r="I24" s="297"/>
      <c r="J24" s="298"/>
      <c r="K24" s="57"/>
      <c r="L24" s="25"/>
    </row>
    <row r="25" spans="1:12" ht="15.75" thickBot="1" x14ac:dyDescent="0.25">
      <c r="A25" s="25"/>
      <c r="B25" s="25"/>
      <c r="C25" s="25"/>
      <c r="D25" s="293"/>
      <c r="E25" s="61"/>
      <c r="F25" s="295"/>
      <c r="G25" s="25"/>
      <c r="H25" s="299"/>
      <c r="I25" s="300"/>
      <c r="J25" s="301"/>
      <c r="K25" s="57"/>
      <c r="L25" s="25"/>
    </row>
    <row r="26" spans="1:12" ht="15.75" thickTop="1" x14ac:dyDescent="0.2">
      <c r="A26" s="25"/>
      <c r="B26" s="25"/>
      <c r="C26" s="25"/>
      <c r="D26" s="61"/>
      <c r="E26" s="61"/>
      <c r="F26" s="60"/>
      <c r="G26" s="25"/>
      <c r="H26" s="25"/>
      <c r="I26" s="25"/>
      <c r="J26" s="60"/>
      <c r="K26" s="60"/>
      <c r="L26" s="25"/>
    </row>
    <row r="27" spans="1:12" ht="15" x14ac:dyDescent="0.2">
      <c r="A27" s="59"/>
      <c r="B27" s="63" t="s">
        <v>113</v>
      </c>
      <c r="C27" s="64"/>
      <c r="D27" s="65"/>
      <c r="E27" s="64"/>
      <c r="F27" s="64"/>
      <c r="G27" s="64"/>
      <c r="H27" s="66"/>
      <c r="I27" s="66"/>
      <c r="J27" s="66"/>
      <c r="K27" s="66"/>
      <c r="L27" s="59"/>
    </row>
    <row r="28" spans="1:12" ht="15" x14ac:dyDescent="0.2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</sheetData>
  <mergeCells count="20">
    <mergeCell ref="B2:I2"/>
    <mergeCell ref="B4:C4"/>
    <mergeCell ref="D4:E4"/>
    <mergeCell ref="H4:I4"/>
    <mergeCell ref="B6:C6"/>
    <mergeCell ref="D6:E6"/>
    <mergeCell ref="H6:I6"/>
    <mergeCell ref="B7:C7"/>
    <mergeCell ref="D7:E7"/>
    <mergeCell ref="D8:E8"/>
    <mergeCell ref="B10:C10"/>
    <mergeCell ref="B12:C12"/>
    <mergeCell ref="F21:G21"/>
    <mergeCell ref="H21:H22"/>
    <mergeCell ref="B24:C24"/>
    <mergeCell ref="D24:D25"/>
    <mergeCell ref="F24:F25"/>
    <mergeCell ref="H24:J25"/>
    <mergeCell ref="B21:C21"/>
    <mergeCell ref="D21:D22"/>
  </mergeCells>
  <pageMargins left="0.7" right="0.7" top="0.75" bottom="0.75" header="0.3" footer="0.3"/>
  <pageSetup paperSize="9" scale="65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4"/>
  <sheetViews>
    <sheetView topLeftCell="A76" workbookViewId="0">
      <selection activeCell="I2" sqref="I2"/>
    </sheetView>
  </sheetViews>
  <sheetFormatPr defaultRowHeight="12.75" x14ac:dyDescent="0.2"/>
  <cols>
    <col min="1" max="1" width="25.25" customWidth="1"/>
    <col min="2" max="2" width="11.625" customWidth="1"/>
    <col min="4" max="4" width="10.125" customWidth="1"/>
    <col min="6" max="6" width="13.625" customWidth="1"/>
    <col min="7" max="7" width="11.375" customWidth="1"/>
    <col min="8" max="8" width="10.25" customWidth="1"/>
    <col min="9" max="9" width="10.875" customWidth="1"/>
    <col min="10" max="10" width="12" customWidth="1"/>
    <col min="11" max="11" width="10.25" customWidth="1"/>
  </cols>
  <sheetData>
    <row r="2" spans="1:11" ht="27" x14ac:dyDescent="0.35">
      <c r="A2" s="67" t="s">
        <v>114</v>
      </c>
    </row>
    <row r="3" spans="1:11" ht="13.5" thickBot="1" x14ac:dyDescent="0.25"/>
    <row r="4" spans="1:11" ht="15.75" x14ac:dyDescent="0.2">
      <c r="A4" s="68" t="s">
        <v>1</v>
      </c>
      <c r="B4" s="69" t="s">
        <v>2</v>
      </c>
      <c r="C4" s="70" t="s">
        <v>3</v>
      </c>
      <c r="D4" s="71" t="s">
        <v>115</v>
      </c>
      <c r="E4" s="71" t="s">
        <v>116</v>
      </c>
      <c r="F4" s="71" t="s">
        <v>117</v>
      </c>
      <c r="G4" s="71" t="s">
        <v>118</v>
      </c>
      <c r="H4" s="71" t="s">
        <v>119</v>
      </c>
      <c r="I4" s="69" t="s">
        <v>120</v>
      </c>
      <c r="J4" s="69" t="s">
        <v>120</v>
      </c>
      <c r="K4" s="72" t="s">
        <v>121</v>
      </c>
    </row>
    <row r="5" spans="1:11" ht="16.5" thickBot="1" x14ac:dyDescent="0.25">
      <c r="A5" s="73" t="s">
        <v>5</v>
      </c>
      <c r="B5" s="74"/>
      <c r="C5" s="75" t="s">
        <v>6</v>
      </c>
      <c r="D5" s="76" t="s">
        <v>122</v>
      </c>
      <c r="E5" s="76" t="s">
        <v>123</v>
      </c>
      <c r="F5" s="76" t="s">
        <v>124</v>
      </c>
      <c r="G5" s="76" t="s">
        <v>115</v>
      </c>
      <c r="H5" s="76" t="s">
        <v>125</v>
      </c>
      <c r="I5" s="74" t="s">
        <v>126</v>
      </c>
      <c r="J5" s="74" t="s">
        <v>127</v>
      </c>
      <c r="K5" s="77" t="s">
        <v>128</v>
      </c>
    </row>
    <row r="6" spans="1:11" ht="18" x14ac:dyDescent="0.2">
      <c r="A6" s="78" t="s">
        <v>9</v>
      </c>
      <c r="B6" s="79" t="s">
        <v>10</v>
      </c>
      <c r="C6" s="80">
        <v>1</v>
      </c>
      <c r="D6" s="81" t="s">
        <v>129</v>
      </c>
      <c r="E6" s="82" t="s">
        <v>129</v>
      </c>
      <c r="F6" s="82" t="s">
        <v>129</v>
      </c>
      <c r="G6" s="82" t="s">
        <v>129</v>
      </c>
      <c r="H6" s="82" t="s">
        <v>129</v>
      </c>
      <c r="I6" s="82" t="s">
        <v>129</v>
      </c>
      <c r="J6" s="83" t="s">
        <v>129</v>
      </c>
      <c r="K6" s="84"/>
    </row>
    <row r="7" spans="1:11" ht="18" x14ac:dyDescent="0.2">
      <c r="A7" s="85" t="s">
        <v>11</v>
      </c>
      <c r="B7" s="86" t="s">
        <v>10</v>
      </c>
      <c r="C7" s="87">
        <v>2</v>
      </c>
      <c r="D7" s="88" t="s">
        <v>129</v>
      </c>
      <c r="E7" s="88" t="s">
        <v>129</v>
      </c>
      <c r="F7" s="88" t="s">
        <v>129</v>
      </c>
      <c r="G7" s="88" t="s">
        <v>129</v>
      </c>
      <c r="H7" s="88" t="s">
        <v>129</v>
      </c>
      <c r="I7" s="88" t="s">
        <v>129</v>
      </c>
      <c r="J7" s="89" t="s">
        <v>129</v>
      </c>
      <c r="K7" s="90"/>
    </row>
    <row r="8" spans="1:11" ht="18" x14ac:dyDescent="0.2">
      <c r="A8" s="85" t="s">
        <v>12</v>
      </c>
      <c r="B8" s="86" t="s">
        <v>10</v>
      </c>
      <c r="C8" s="87">
        <v>3</v>
      </c>
      <c r="D8" s="88" t="s">
        <v>129</v>
      </c>
      <c r="E8" s="88" t="s">
        <v>129</v>
      </c>
      <c r="F8" s="88" t="s">
        <v>129</v>
      </c>
      <c r="G8" s="88" t="s">
        <v>129</v>
      </c>
      <c r="H8" s="88" t="s">
        <v>129</v>
      </c>
      <c r="I8" s="88" t="s">
        <v>129</v>
      </c>
      <c r="J8" s="89" t="s">
        <v>129</v>
      </c>
      <c r="K8" s="90"/>
    </row>
    <row r="9" spans="1:11" ht="18" x14ac:dyDescent="0.2">
      <c r="A9" s="85" t="s">
        <v>13</v>
      </c>
      <c r="B9" s="86" t="s">
        <v>10</v>
      </c>
      <c r="C9" s="87">
        <v>4</v>
      </c>
      <c r="D9" s="88" t="s">
        <v>129</v>
      </c>
      <c r="E9" s="88" t="s">
        <v>129</v>
      </c>
      <c r="F9" s="88" t="s">
        <v>129</v>
      </c>
      <c r="G9" s="88" t="s">
        <v>129</v>
      </c>
      <c r="H9" s="88" t="s">
        <v>129</v>
      </c>
      <c r="I9" s="88" t="s">
        <v>129</v>
      </c>
      <c r="J9" s="89" t="s">
        <v>129</v>
      </c>
      <c r="K9" s="90"/>
    </row>
    <row r="10" spans="1:11" ht="18" x14ac:dyDescent="0.2">
      <c r="A10" s="85" t="s">
        <v>14</v>
      </c>
      <c r="B10" s="86" t="s">
        <v>10</v>
      </c>
      <c r="C10" s="87">
        <v>5</v>
      </c>
      <c r="D10" s="88"/>
      <c r="E10" s="88" t="s">
        <v>129</v>
      </c>
      <c r="F10" s="88" t="s">
        <v>129</v>
      </c>
      <c r="G10" s="88" t="s">
        <v>129</v>
      </c>
      <c r="H10" s="88" t="s">
        <v>129</v>
      </c>
      <c r="I10" s="88" t="s">
        <v>129</v>
      </c>
      <c r="J10" s="89"/>
      <c r="K10" s="91"/>
    </row>
    <row r="11" spans="1:11" ht="18" x14ac:dyDescent="0.2">
      <c r="A11" s="85" t="s">
        <v>15</v>
      </c>
      <c r="B11" s="86" t="s">
        <v>10</v>
      </c>
      <c r="C11" s="87">
        <v>6</v>
      </c>
      <c r="D11" s="88" t="s">
        <v>129</v>
      </c>
      <c r="E11" s="88" t="s">
        <v>129</v>
      </c>
      <c r="F11" s="88" t="s">
        <v>129</v>
      </c>
      <c r="G11" s="88" t="s">
        <v>129</v>
      </c>
      <c r="H11" s="88" t="s">
        <v>129</v>
      </c>
      <c r="I11" s="88" t="s">
        <v>129</v>
      </c>
      <c r="J11" s="89" t="s">
        <v>129</v>
      </c>
      <c r="K11" s="90"/>
    </row>
    <row r="12" spans="1:11" ht="18" x14ac:dyDescent="0.2">
      <c r="A12" s="85" t="s">
        <v>16</v>
      </c>
      <c r="B12" s="86" t="s">
        <v>10</v>
      </c>
      <c r="C12" s="87">
        <v>7</v>
      </c>
      <c r="D12" s="88" t="s">
        <v>129</v>
      </c>
      <c r="E12" s="88"/>
      <c r="F12" s="88" t="s">
        <v>129</v>
      </c>
      <c r="G12" s="88" t="s">
        <v>129</v>
      </c>
      <c r="H12" s="88"/>
      <c r="I12" s="88"/>
      <c r="J12" s="89"/>
      <c r="K12" s="92"/>
    </row>
    <row r="13" spans="1:11" ht="18" x14ac:dyDescent="0.2">
      <c r="A13" s="85" t="s">
        <v>17</v>
      </c>
      <c r="B13" s="86" t="s">
        <v>10</v>
      </c>
      <c r="C13" s="87">
        <v>8</v>
      </c>
      <c r="D13" s="88" t="s">
        <v>129</v>
      </c>
      <c r="E13" s="88" t="s">
        <v>129</v>
      </c>
      <c r="F13" s="88" t="s">
        <v>129</v>
      </c>
      <c r="G13" s="88"/>
      <c r="H13" s="88" t="s">
        <v>129</v>
      </c>
      <c r="I13" s="88" t="s">
        <v>129</v>
      </c>
      <c r="J13" s="89"/>
      <c r="K13" s="90"/>
    </row>
    <row r="14" spans="1:11" ht="18" x14ac:dyDescent="0.2">
      <c r="A14" s="93" t="s">
        <v>18</v>
      </c>
      <c r="B14" s="86" t="s">
        <v>10</v>
      </c>
      <c r="C14" s="87">
        <v>9</v>
      </c>
      <c r="D14" s="88"/>
      <c r="E14" s="88"/>
      <c r="F14" s="88"/>
      <c r="G14" s="88"/>
      <c r="H14" s="88" t="s">
        <v>129</v>
      </c>
      <c r="I14" s="88"/>
      <c r="J14" s="89"/>
      <c r="K14" s="92"/>
    </row>
    <row r="15" spans="1:11" ht="18" x14ac:dyDescent="0.2">
      <c r="A15" s="85" t="s">
        <v>19</v>
      </c>
      <c r="B15" s="86" t="s">
        <v>10</v>
      </c>
      <c r="C15" s="87">
        <v>10</v>
      </c>
      <c r="D15" s="88" t="s">
        <v>129</v>
      </c>
      <c r="E15" s="88" t="s">
        <v>129</v>
      </c>
      <c r="F15" s="88" t="s">
        <v>129</v>
      </c>
      <c r="G15" s="88" t="s">
        <v>129</v>
      </c>
      <c r="H15" s="88" t="s">
        <v>129</v>
      </c>
      <c r="I15" s="88" t="s">
        <v>129</v>
      </c>
      <c r="J15" s="89" t="s">
        <v>129</v>
      </c>
      <c r="K15" s="90"/>
    </row>
    <row r="16" spans="1:11" ht="18" x14ac:dyDescent="0.2">
      <c r="A16" s="85" t="s">
        <v>20</v>
      </c>
      <c r="B16" s="86" t="s">
        <v>10</v>
      </c>
      <c r="C16" s="87">
        <v>11</v>
      </c>
      <c r="D16" s="88"/>
      <c r="E16" s="88" t="s">
        <v>129</v>
      </c>
      <c r="F16" s="88" t="s">
        <v>129</v>
      </c>
      <c r="G16" s="88"/>
      <c r="H16" s="88" t="s">
        <v>129</v>
      </c>
      <c r="I16" s="88" t="s">
        <v>129</v>
      </c>
      <c r="J16" s="89"/>
      <c r="K16" s="90"/>
    </row>
    <row r="17" spans="1:11" ht="18" x14ac:dyDescent="0.2">
      <c r="A17" s="85" t="s">
        <v>21</v>
      </c>
      <c r="B17" s="86" t="s">
        <v>10</v>
      </c>
      <c r="C17" s="87">
        <v>12</v>
      </c>
      <c r="D17" s="88" t="s">
        <v>129</v>
      </c>
      <c r="E17" s="88" t="s">
        <v>129</v>
      </c>
      <c r="F17" s="88" t="s">
        <v>129</v>
      </c>
      <c r="G17" s="88" t="s">
        <v>129</v>
      </c>
      <c r="H17" s="88" t="s">
        <v>129</v>
      </c>
      <c r="I17" s="88" t="s">
        <v>129</v>
      </c>
      <c r="J17" s="89" t="s">
        <v>129</v>
      </c>
      <c r="K17" s="90"/>
    </row>
    <row r="18" spans="1:11" ht="18" x14ac:dyDescent="0.2">
      <c r="A18" s="93" t="s">
        <v>22</v>
      </c>
      <c r="B18" s="86" t="s">
        <v>10</v>
      </c>
      <c r="C18" s="87">
        <v>13</v>
      </c>
      <c r="D18" s="88" t="s">
        <v>129</v>
      </c>
      <c r="E18" s="88" t="s">
        <v>129</v>
      </c>
      <c r="F18" s="88" t="s">
        <v>129</v>
      </c>
      <c r="G18" s="88" t="s">
        <v>129</v>
      </c>
      <c r="H18" s="88" t="s">
        <v>129</v>
      </c>
      <c r="I18" s="88" t="s">
        <v>129</v>
      </c>
      <c r="J18" s="89" t="s">
        <v>129</v>
      </c>
      <c r="K18" s="90"/>
    </row>
    <row r="19" spans="1:11" ht="18" x14ac:dyDescent="0.2">
      <c r="A19" s="85" t="s">
        <v>23</v>
      </c>
      <c r="B19" s="86" t="s">
        <v>10</v>
      </c>
      <c r="C19" s="87">
        <v>14</v>
      </c>
      <c r="D19" s="88" t="s">
        <v>129</v>
      </c>
      <c r="E19" s="88" t="s">
        <v>129</v>
      </c>
      <c r="F19" s="88" t="s">
        <v>129</v>
      </c>
      <c r="G19" s="88" t="s">
        <v>129</v>
      </c>
      <c r="H19" s="88" t="s">
        <v>129</v>
      </c>
      <c r="I19" s="88" t="s">
        <v>129</v>
      </c>
      <c r="J19" s="89" t="s">
        <v>129</v>
      </c>
      <c r="K19" s="90"/>
    </row>
    <row r="20" spans="1:11" ht="18" x14ac:dyDescent="0.2">
      <c r="A20" s="85" t="s">
        <v>24</v>
      </c>
      <c r="B20" s="86" t="s">
        <v>10</v>
      </c>
      <c r="C20" s="87">
        <v>15</v>
      </c>
      <c r="D20" s="88" t="s">
        <v>129</v>
      </c>
      <c r="E20" s="88" t="s">
        <v>129</v>
      </c>
      <c r="F20" s="88" t="s">
        <v>129</v>
      </c>
      <c r="G20" s="88" t="s">
        <v>129</v>
      </c>
      <c r="H20" s="88"/>
      <c r="I20" s="88" t="s">
        <v>129</v>
      </c>
      <c r="J20" s="89" t="s">
        <v>129</v>
      </c>
      <c r="K20" s="92"/>
    </row>
    <row r="21" spans="1:11" ht="18" x14ac:dyDescent="0.2">
      <c r="A21" s="85" t="s">
        <v>25</v>
      </c>
      <c r="B21" s="86" t="s">
        <v>10</v>
      </c>
      <c r="C21" s="87">
        <v>16</v>
      </c>
      <c r="D21" s="88" t="s">
        <v>129</v>
      </c>
      <c r="E21" s="88" t="s">
        <v>129</v>
      </c>
      <c r="F21" s="88" t="s">
        <v>129</v>
      </c>
      <c r="G21" s="88" t="s">
        <v>129</v>
      </c>
      <c r="H21" s="88" t="s">
        <v>129</v>
      </c>
      <c r="I21" s="88" t="s">
        <v>129</v>
      </c>
      <c r="J21" s="89" t="s">
        <v>129</v>
      </c>
      <c r="K21" s="90"/>
    </row>
    <row r="22" spans="1:11" ht="18" x14ac:dyDescent="0.2">
      <c r="A22" s="85" t="s">
        <v>26</v>
      </c>
      <c r="B22" s="86" t="s">
        <v>10</v>
      </c>
      <c r="C22" s="87">
        <v>17</v>
      </c>
      <c r="D22" s="88" t="s">
        <v>129</v>
      </c>
      <c r="E22" s="88" t="s">
        <v>129</v>
      </c>
      <c r="F22" s="88" t="s">
        <v>129</v>
      </c>
      <c r="G22" s="88" t="s">
        <v>129</v>
      </c>
      <c r="H22" s="88" t="s">
        <v>129</v>
      </c>
      <c r="I22" s="88" t="s">
        <v>129</v>
      </c>
      <c r="J22" s="89" t="s">
        <v>129</v>
      </c>
      <c r="K22" s="90"/>
    </row>
    <row r="23" spans="1:11" ht="18" x14ac:dyDescent="0.2">
      <c r="A23" s="85" t="s">
        <v>27</v>
      </c>
      <c r="B23" s="86" t="s">
        <v>10</v>
      </c>
      <c r="C23" s="87">
        <v>18</v>
      </c>
      <c r="D23" s="88" t="s">
        <v>129</v>
      </c>
      <c r="E23" s="88" t="s">
        <v>129</v>
      </c>
      <c r="F23" s="88" t="s">
        <v>129</v>
      </c>
      <c r="G23" s="88" t="s">
        <v>129</v>
      </c>
      <c r="H23" s="88" t="s">
        <v>129</v>
      </c>
      <c r="I23" s="88" t="s">
        <v>129</v>
      </c>
      <c r="J23" s="89" t="s">
        <v>129</v>
      </c>
      <c r="K23" s="90"/>
    </row>
    <row r="24" spans="1:11" ht="18" x14ac:dyDescent="0.2">
      <c r="A24" s="93" t="s">
        <v>28</v>
      </c>
      <c r="B24" s="86" t="s">
        <v>10</v>
      </c>
      <c r="C24" s="87">
        <v>19</v>
      </c>
      <c r="D24" s="88"/>
      <c r="E24" s="88"/>
      <c r="F24" s="88"/>
      <c r="G24" s="88"/>
      <c r="H24" s="88" t="s">
        <v>129</v>
      </c>
      <c r="I24" s="88" t="s">
        <v>129</v>
      </c>
      <c r="J24" s="89"/>
      <c r="K24" s="92"/>
    </row>
    <row r="25" spans="1:11" ht="18" x14ac:dyDescent="0.2">
      <c r="A25" s="93" t="s">
        <v>29</v>
      </c>
      <c r="B25" s="86" t="s">
        <v>10</v>
      </c>
      <c r="C25" s="87">
        <v>20</v>
      </c>
      <c r="D25" s="88" t="s">
        <v>129</v>
      </c>
      <c r="E25" s="88" t="s">
        <v>129</v>
      </c>
      <c r="F25" s="88" t="s">
        <v>129</v>
      </c>
      <c r="G25" s="88" t="s">
        <v>129</v>
      </c>
      <c r="H25" s="88" t="s">
        <v>129</v>
      </c>
      <c r="I25" s="88" t="s">
        <v>129</v>
      </c>
      <c r="J25" s="89" t="s">
        <v>129</v>
      </c>
      <c r="K25" s="90"/>
    </row>
    <row r="26" spans="1:11" ht="18" x14ac:dyDescent="0.2">
      <c r="A26" s="93" t="s">
        <v>30</v>
      </c>
      <c r="B26" s="86" t="s">
        <v>10</v>
      </c>
      <c r="C26" s="87">
        <v>21</v>
      </c>
      <c r="D26" s="88" t="s">
        <v>129</v>
      </c>
      <c r="E26" s="88" t="s">
        <v>129</v>
      </c>
      <c r="F26" s="88" t="s">
        <v>129</v>
      </c>
      <c r="G26" s="88"/>
      <c r="H26" s="88" t="s">
        <v>129</v>
      </c>
      <c r="I26" s="88" t="s">
        <v>129</v>
      </c>
      <c r="J26" s="89"/>
      <c r="K26" s="90"/>
    </row>
    <row r="27" spans="1:11" ht="18" x14ac:dyDescent="0.2">
      <c r="A27" s="85" t="s">
        <v>31</v>
      </c>
      <c r="B27" s="86" t="s">
        <v>10</v>
      </c>
      <c r="C27" s="87">
        <v>22</v>
      </c>
      <c r="D27" s="88"/>
      <c r="E27" s="88" t="s">
        <v>129</v>
      </c>
      <c r="F27" s="88" t="s">
        <v>129</v>
      </c>
      <c r="G27" s="88" t="s">
        <v>129</v>
      </c>
      <c r="H27" s="88" t="s">
        <v>129</v>
      </c>
      <c r="I27" s="88" t="s">
        <v>129</v>
      </c>
      <c r="J27" s="89" t="s">
        <v>129</v>
      </c>
      <c r="K27" s="90"/>
    </row>
    <row r="28" spans="1:11" ht="18" x14ac:dyDescent="0.2">
      <c r="A28" s="93" t="s">
        <v>32</v>
      </c>
      <c r="B28" s="86" t="s">
        <v>10</v>
      </c>
      <c r="C28" s="87">
        <v>23</v>
      </c>
      <c r="D28" s="88" t="s">
        <v>129</v>
      </c>
      <c r="E28" s="88" t="s">
        <v>129</v>
      </c>
      <c r="F28" s="88" t="s">
        <v>129</v>
      </c>
      <c r="G28" s="88" t="s">
        <v>129</v>
      </c>
      <c r="H28" s="88" t="s">
        <v>129</v>
      </c>
      <c r="I28" s="88" t="s">
        <v>129</v>
      </c>
      <c r="J28" s="89" t="s">
        <v>129</v>
      </c>
      <c r="K28" s="90"/>
    </row>
    <row r="29" spans="1:11" ht="18" x14ac:dyDescent="0.2">
      <c r="A29" s="93" t="s">
        <v>33</v>
      </c>
      <c r="B29" s="86" t="s">
        <v>10</v>
      </c>
      <c r="C29" s="87">
        <v>24</v>
      </c>
      <c r="D29" s="88"/>
      <c r="E29" s="88"/>
      <c r="F29" s="88"/>
      <c r="G29" s="88"/>
      <c r="H29" s="88"/>
      <c r="I29" s="88"/>
      <c r="J29" s="89"/>
      <c r="K29" s="92"/>
    </row>
    <row r="30" spans="1:11" ht="18" x14ac:dyDescent="0.2">
      <c r="A30" s="85" t="s">
        <v>34</v>
      </c>
      <c r="B30" s="94" t="s">
        <v>35</v>
      </c>
      <c r="C30" s="87">
        <v>25</v>
      </c>
      <c r="D30" s="88"/>
      <c r="E30" s="88"/>
      <c r="F30" s="88"/>
      <c r="G30" s="88"/>
      <c r="H30" s="88"/>
      <c r="I30" s="88"/>
      <c r="J30" s="89"/>
      <c r="K30" s="92"/>
    </row>
    <row r="31" spans="1:11" ht="18" x14ac:dyDescent="0.2">
      <c r="A31" s="93" t="s">
        <v>36</v>
      </c>
      <c r="B31" s="86" t="s">
        <v>10</v>
      </c>
      <c r="C31" s="87">
        <v>26</v>
      </c>
      <c r="D31" s="88"/>
      <c r="E31" s="88"/>
      <c r="F31" s="88"/>
      <c r="G31" s="88"/>
      <c r="H31" s="88"/>
      <c r="I31" s="88"/>
      <c r="J31" s="89"/>
      <c r="K31" s="92"/>
    </row>
    <row r="32" spans="1:11" ht="18" x14ac:dyDescent="0.2">
      <c r="A32" s="85" t="s">
        <v>37</v>
      </c>
      <c r="B32" s="86" t="s">
        <v>10</v>
      </c>
      <c r="C32" s="87">
        <v>27</v>
      </c>
      <c r="D32" s="88" t="s">
        <v>129</v>
      </c>
      <c r="E32" s="88" t="s">
        <v>129</v>
      </c>
      <c r="F32" s="88" t="s">
        <v>129</v>
      </c>
      <c r="G32" s="88"/>
      <c r="H32" s="88" t="s">
        <v>129</v>
      </c>
      <c r="I32" s="88" t="s">
        <v>129</v>
      </c>
      <c r="J32" s="89"/>
      <c r="K32" s="90"/>
    </row>
    <row r="33" spans="1:11" ht="18" x14ac:dyDescent="0.2">
      <c r="A33" s="85" t="s">
        <v>38</v>
      </c>
      <c r="B33" s="86" t="s">
        <v>10</v>
      </c>
      <c r="C33" s="87">
        <v>28</v>
      </c>
      <c r="D33" s="88"/>
      <c r="E33" s="88"/>
      <c r="F33" s="88"/>
      <c r="G33" s="88"/>
      <c r="H33" s="88"/>
      <c r="I33" s="88"/>
      <c r="J33" s="89"/>
      <c r="K33" s="92"/>
    </row>
    <row r="34" spans="1:11" ht="18" x14ac:dyDescent="0.2">
      <c r="A34" s="85" t="s">
        <v>39</v>
      </c>
      <c r="B34" s="86" t="s">
        <v>10</v>
      </c>
      <c r="C34" s="87">
        <v>29</v>
      </c>
      <c r="D34" s="88"/>
      <c r="E34" s="88"/>
      <c r="F34" s="88"/>
      <c r="G34" s="88"/>
      <c r="H34" s="88"/>
      <c r="I34" s="88"/>
      <c r="J34" s="89"/>
      <c r="K34" s="92"/>
    </row>
    <row r="35" spans="1:11" ht="18" x14ac:dyDescent="0.2">
      <c r="A35" s="93" t="s">
        <v>40</v>
      </c>
      <c r="B35" s="86" t="s">
        <v>10</v>
      </c>
      <c r="C35" s="87">
        <v>30</v>
      </c>
      <c r="D35" s="88"/>
      <c r="E35" s="88"/>
      <c r="F35" s="88"/>
      <c r="G35" s="88"/>
      <c r="H35" s="88"/>
      <c r="I35" s="88"/>
      <c r="J35" s="89"/>
      <c r="K35" s="92"/>
    </row>
    <row r="36" spans="1:11" ht="18" x14ac:dyDescent="0.2">
      <c r="A36" s="85" t="s">
        <v>41</v>
      </c>
      <c r="B36" s="86" t="s">
        <v>10</v>
      </c>
      <c r="C36" s="87">
        <v>31</v>
      </c>
      <c r="D36" s="88"/>
      <c r="E36" s="88"/>
      <c r="F36" s="88"/>
      <c r="G36" s="88"/>
      <c r="H36" s="88"/>
      <c r="I36" s="88"/>
      <c r="J36" s="89"/>
      <c r="K36" s="92"/>
    </row>
    <row r="37" spans="1:11" ht="18" x14ac:dyDescent="0.2">
      <c r="A37" s="85" t="s">
        <v>42</v>
      </c>
      <c r="B37" s="86" t="s">
        <v>10</v>
      </c>
      <c r="C37" s="87">
        <v>32</v>
      </c>
      <c r="D37" s="88" t="s">
        <v>129</v>
      </c>
      <c r="E37" s="88" t="s">
        <v>129</v>
      </c>
      <c r="F37" s="88" t="s">
        <v>129</v>
      </c>
      <c r="G37" s="88" t="s">
        <v>129</v>
      </c>
      <c r="H37" s="88" t="s">
        <v>129</v>
      </c>
      <c r="I37" s="88" t="s">
        <v>129</v>
      </c>
      <c r="J37" s="89" t="s">
        <v>129</v>
      </c>
      <c r="K37" s="90"/>
    </row>
    <row r="38" spans="1:11" ht="18" x14ac:dyDescent="0.2">
      <c r="A38" s="85" t="s">
        <v>43</v>
      </c>
      <c r="B38" s="86" t="s">
        <v>10</v>
      </c>
      <c r="C38" s="87">
        <v>33</v>
      </c>
      <c r="D38" s="88" t="s">
        <v>129</v>
      </c>
      <c r="E38" s="88" t="s">
        <v>129</v>
      </c>
      <c r="F38" s="88" t="s">
        <v>129</v>
      </c>
      <c r="G38" s="88"/>
      <c r="H38" s="88" t="s">
        <v>129</v>
      </c>
      <c r="I38" s="88" t="s">
        <v>129</v>
      </c>
      <c r="J38" s="89"/>
      <c r="K38" s="90"/>
    </row>
    <row r="39" spans="1:11" ht="18" x14ac:dyDescent="0.2">
      <c r="A39" s="85" t="s">
        <v>44</v>
      </c>
      <c r="B39" s="86" t="s">
        <v>10</v>
      </c>
      <c r="C39" s="87">
        <v>34</v>
      </c>
      <c r="D39" s="88"/>
      <c r="E39" s="88"/>
      <c r="F39" s="88"/>
      <c r="G39" s="88"/>
      <c r="H39" s="88"/>
      <c r="I39" s="88"/>
      <c r="J39" s="89"/>
      <c r="K39" s="92"/>
    </row>
    <row r="40" spans="1:11" ht="18" x14ac:dyDescent="0.2">
      <c r="A40" s="85" t="s">
        <v>45</v>
      </c>
      <c r="B40" s="86" t="s">
        <v>10</v>
      </c>
      <c r="C40" s="87">
        <v>35</v>
      </c>
      <c r="D40" s="88"/>
      <c r="E40" s="88"/>
      <c r="F40" s="88"/>
      <c r="G40" s="88"/>
      <c r="H40" s="88"/>
      <c r="I40" s="88"/>
      <c r="J40" s="89"/>
      <c r="K40" s="92"/>
    </row>
    <row r="41" spans="1:11" ht="18" x14ac:dyDescent="0.2">
      <c r="A41" s="85" t="s">
        <v>46</v>
      </c>
      <c r="B41" s="86" t="s">
        <v>10</v>
      </c>
      <c r="C41" s="87">
        <v>36</v>
      </c>
      <c r="D41" s="88"/>
      <c r="E41" s="88"/>
      <c r="F41" s="88"/>
      <c r="G41" s="88"/>
      <c r="H41" s="88"/>
      <c r="I41" s="88"/>
      <c r="J41" s="89"/>
      <c r="K41" s="92"/>
    </row>
    <row r="42" spans="1:11" ht="18" x14ac:dyDescent="0.2">
      <c r="A42" s="85" t="s">
        <v>47</v>
      </c>
      <c r="B42" s="86" t="s">
        <v>10</v>
      </c>
      <c r="C42" s="87">
        <v>37</v>
      </c>
      <c r="D42" s="88"/>
      <c r="E42" s="88"/>
      <c r="F42" s="88"/>
      <c r="G42" s="88"/>
      <c r="H42" s="88"/>
      <c r="I42" s="88"/>
      <c r="J42" s="89"/>
      <c r="K42" s="92"/>
    </row>
    <row r="43" spans="1:11" ht="18" x14ac:dyDescent="0.2">
      <c r="A43" s="93" t="s">
        <v>48</v>
      </c>
      <c r="B43" s="86" t="s">
        <v>10</v>
      </c>
      <c r="C43" s="87">
        <v>38</v>
      </c>
      <c r="D43" s="88"/>
      <c r="E43" s="88"/>
      <c r="F43" s="88"/>
      <c r="G43" s="88"/>
      <c r="H43" s="88" t="s">
        <v>129</v>
      </c>
      <c r="I43" s="88"/>
      <c r="J43" s="89"/>
      <c r="K43" s="92"/>
    </row>
    <row r="44" spans="1:11" ht="18" x14ac:dyDescent="0.2">
      <c r="A44" s="93" t="s">
        <v>49</v>
      </c>
      <c r="B44" s="86" t="s">
        <v>10</v>
      </c>
      <c r="C44" s="87">
        <v>39</v>
      </c>
      <c r="D44" s="88"/>
      <c r="E44" s="88"/>
      <c r="F44" s="88"/>
      <c r="G44" s="88"/>
      <c r="H44" s="88"/>
      <c r="I44" s="88"/>
      <c r="J44" s="89"/>
      <c r="K44" s="92"/>
    </row>
    <row r="45" spans="1:11" ht="18" x14ac:dyDescent="0.2">
      <c r="A45" s="85" t="s">
        <v>50</v>
      </c>
      <c r="B45" s="86" t="s">
        <v>10</v>
      </c>
      <c r="C45" s="87">
        <v>40</v>
      </c>
      <c r="D45" s="88"/>
      <c r="E45" s="88"/>
      <c r="F45" s="88"/>
      <c r="G45" s="88"/>
      <c r="H45" s="88"/>
      <c r="I45" s="88"/>
      <c r="J45" s="89"/>
      <c r="K45" s="92"/>
    </row>
    <row r="46" spans="1:11" ht="18" x14ac:dyDescent="0.2">
      <c r="A46" s="93" t="s">
        <v>51</v>
      </c>
      <c r="B46" s="86" t="s">
        <v>10</v>
      </c>
      <c r="C46" s="87">
        <v>41</v>
      </c>
      <c r="D46" s="88"/>
      <c r="E46" s="88"/>
      <c r="F46" s="88"/>
      <c r="G46" s="88"/>
      <c r="H46" s="88"/>
      <c r="I46" s="88"/>
      <c r="J46" s="89"/>
      <c r="K46" s="92"/>
    </row>
    <row r="47" spans="1:11" ht="18" x14ac:dyDescent="0.2">
      <c r="A47" s="85" t="s">
        <v>52</v>
      </c>
      <c r="B47" s="86" t="s">
        <v>10</v>
      </c>
      <c r="C47" s="87">
        <v>42</v>
      </c>
      <c r="D47" s="88"/>
      <c r="E47" s="88"/>
      <c r="F47" s="88"/>
      <c r="G47" s="88"/>
      <c r="H47" s="88"/>
      <c r="I47" s="88"/>
      <c r="J47" s="89"/>
      <c r="K47" s="92"/>
    </row>
    <row r="48" spans="1:11" ht="18" x14ac:dyDescent="0.2">
      <c r="A48" s="93" t="s">
        <v>53</v>
      </c>
      <c r="B48" s="86" t="s">
        <v>10</v>
      </c>
      <c r="C48" s="87">
        <v>43</v>
      </c>
      <c r="D48" s="88"/>
      <c r="E48" s="88"/>
      <c r="F48" s="88"/>
      <c r="G48" s="88"/>
      <c r="H48" s="88"/>
      <c r="I48" s="88"/>
      <c r="J48" s="89"/>
      <c r="K48" s="92"/>
    </row>
    <row r="49" spans="1:11" ht="18" x14ac:dyDescent="0.2">
      <c r="A49" s="85" t="s">
        <v>54</v>
      </c>
      <c r="B49" s="86" t="s">
        <v>10</v>
      </c>
      <c r="C49" s="87">
        <v>44</v>
      </c>
      <c r="D49" s="88"/>
      <c r="E49" s="88"/>
      <c r="F49" s="88"/>
      <c r="G49" s="88"/>
      <c r="H49" s="88"/>
      <c r="I49" s="88"/>
      <c r="J49" s="89"/>
      <c r="K49" s="92"/>
    </row>
    <row r="50" spans="1:11" ht="18" x14ac:dyDescent="0.2">
      <c r="A50" s="85" t="s">
        <v>55</v>
      </c>
      <c r="B50" s="86" t="s">
        <v>10</v>
      </c>
      <c r="C50" s="87">
        <v>45</v>
      </c>
      <c r="D50" s="88"/>
      <c r="E50" s="88"/>
      <c r="F50" s="88"/>
      <c r="G50" s="88"/>
      <c r="H50" s="88"/>
      <c r="I50" s="88"/>
      <c r="J50" s="89"/>
      <c r="K50" s="92"/>
    </row>
    <row r="51" spans="1:11" ht="18" x14ac:dyDescent="0.2">
      <c r="A51" s="85" t="s">
        <v>56</v>
      </c>
      <c r="B51" s="86" t="s">
        <v>10</v>
      </c>
      <c r="C51" s="87">
        <v>46</v>
      </c>
      <c r="D51" s="88"/>
      <c r="E51" s="88"/>
      <c r="F51" s="88"/>
      <c r="G51" s="88"/>
      <c r="H51" s="88"/>
      <c r="I51" s="88"/>
      <c r="J51" s="89"/>
      <c r="K51" s="92"/>
    </row>
    <row r="52" spans="1:11" ht="18" x14ac:dyDescent="0.2">
      <c r="A52" s="93" t="s">
        <v>57</v>
      </c>
      <c r="B52" s="86" t="s">
        <v>10</v>
      </c>
      <c r="C52" s="87">
        <v>47</v>
      </c>
      <c r="D52" s="88"/>
      <c r="E52" s="88"/>
      <c r="F52" s="88"/>
      <c r="G52" s="88"/>
      <c r="H52" s="88"/>
      <c r="I52" s="88"/>
      <c r="J52" s="89"/>
      <c r="K52" s="92"/>
    </row>
    <row r="53" spans="1:11" ht="18" x14ac:dyDescent="0.2">
      <c r="A53" s="85" t="s">
        <v>58</v>
      </c>
      <c r="B53" s="86" t="s">
        <v>10</v>
      </c>
      <c r="C53" s="87">
        <v>48</v>
      </c>
      <c r="D53" s="88"/>
      <c r="E53" s="88"/>
      <c r="F53" s="88"/>
      <c r="G53" s="88"/>
      <c r="H53" s="88"/>
      <c r="I53" s="88"/>
      <c r="J53" s="89"/>
      <c r="K53" s="92"/>
    </row>
    <row r="54" spans="1:11" ht="18" x14ac:dyDescent="0.2">
      <c r="A54" s="85" t="s">
        <v>59</v>
      </c>
      <c r="B54" s="86" t="s">
        <v>10</v>
      </c>
      <c r="C54" s="87">
        <v>49</v>
      </c>
      <c r="D54" s="88"/>
      <c r="E54" s="88"/>
      <c r="F54" s="88"/>
      <c r="G54" s="88"/>
      <c r="H54" s="88"/>
      <c r="I54" s="88"/>
      <c r="J54" s="89"/>
      <c r="K54" s="92"/>
    </row>
    <row r="55" spans="1:11" ht="18" x14ac:dyDescent="0.2">
      <c r="A55" s="85" t="s">
        <v>60</v>
      </c>
      <c r="B55" s="86" t="s">
        <v>10</v>
      </c>
      <c r="C55" s="87">
        <v>50</v>
      </c>
      <c r="D55" s="88"/>
      <c r="E55" s="88"/>
      <c r="F55" s="88"/>
      <c r="G55" s="88"/>
      <c r="H55" s="88"/>
      <c r="I55" s="88"/>
      <c r="J55" s="89"/>
      <c r="K55" s="92"/>
    </row>
    <row r="56" spans="1:11" ht="18" x14ac:dyDescent="0.2">
      <c r="A56" s="93" t="s">
        <v>61</v>
      </c>
      <c r="B56" s="86" t="s">
        <v>10</v>
      </c>
      <c r="C56" s="87">
        <v>51</v>
      </c>
      <c r="D56" s="88"/>
      <c r="E56" s="88"/>
      <c r="F56" s="88"/>
      <c r="G56" s="88"/>
      <c r="H56" s="88"/>
      <c r="I56" s="88"/>
      <c r="J56" s="89"/>
      <c r="K56" s="92"/>
    </row>
    <row r="57" spans="1:11" ht="18" x14ac:dyDescent="0.2">
      <c r="A57" s="85" t="s">
        <v>62</v>
      </c>
      <c r="B57" s="86" t="s">
        <v>10</v>
      </c>
      <c r="C57" s="87">
        <v>52</v>
      </c>
      <c r="D57" s="88"/>
      <c r="E57" s="88"/>
      <c r="F57" s="88"/>
      <c r="G57" s="88"/>
      <c r="H57" s="88" t="s">
        <v>129</v>
      </c>
      <c r="I57" s="88"/>
      <c r="J57" s="89"/>
      <c r="K57" s="92"/>
    </row>
    <row r="58" spans="1:11" ht="18" x14ac:dyDescent="0.2">
      <c r="A58" s="93" t="s">
        <v>63</v>
      </c>
      <c r="B58" s="86" t="s">
        <v>10</v>
      </c>
      <c r="C58" s="87">
        <v>53</v>
      </c>
      <c r="D58" s="88"/>
      <c r="E58" s="88"/>
      <c r="F58" s="88"/>
      <c r="G58" s="88"/>
      <c r="H58" s="88"/>
      <c r="I58" s="88"/>
      <c r="J58" s="89"/>
      <c r="K58" s="92"/>
    </row>
    <row r="59" spans="1:11" ht="18" x14ac:dyDescent="0.2">
      <c r="A59" s="85" t="s">
        <v>64</v>
      </c>
      <c r="B59" s="86" t="s">
        <v>10</v>
      </c>
      <c r="C59" s="87">
        <v>54</v>
      </c>
      <c r="D59" s="88"/>
      <c r="E59" s="88"/>
      <c r="F59" s="88"/>
      <c r="G59" s="88"/>
      <c r="H59" s="88"/>
      <c r="I59" s="88"/>
      <c r="J59" s="89"/>
      <c r="K59" s="92"/>
    </row>
    <row r="60" spans="1:11" ht="18" x14ac:dyDescent="0.2">
      <c r="A60" s="85" t="s">
        <v>65</v>
      </c>
      <c r="B60" s="86" t="s">
        <v>10</v>
      </c>
      <c r="C60" s="87">
        <v>55</v>
      </c>
      <c r="D60" s="88"/>
      <c r="E60" s="88"/>
      <c r="F60" s="88"/>
      <c r="G60" s="88"/>
      <c r="H60" s="88"/>
      <c r="I60" s="88"/>
      <c r="J60" s="89"/>
      <c r="K60" s="92"/>
    </row>
    <row r="61" spans="1:11" ht="18" x14ac:dyDescent="0.2">
      <c r="A61" s="85" t="s">
        <v>66</v>
      </c>
      <c r="B61" s="86" t="s">
        <v>10</v>
      </c>
      <c r="C61" s="87">
        <v>56</v>
      </c>
      <c r="D61" s="88"/>
      <c r="E61" s="88"/>
      <c r="F61" s="88"/>
      <c r="G61" s="88"/>
      <c r="H61" s="88"/>
      <c r="I61" s="88"/>
      <c r="J61" s="89"/>
      <c r="K61" s="92"/>
    </row>
    <row r="62" spans="1:11" ht="18" x14ac:dyDescent="0.2">
      <c r="A62" s="85" t="s">
        <v>67</v>
      </c>
      <c r="B62" s="86" t="s">
        <v>10</v>
      </c>
      <c r="C62" s="87">
        <v>57</v>
      </c>
      <c r="D62" s="88"/>
      <c r="E62" s="88"/>
      <c r="F62" s="88"/>
      <c r="G62" s="88"/>
      <c r="H62" s="88"/>
      <c r="I62" s="88"/>
      <c r="J62" s="89"/>
      <c r="K62" s="92"/>
    </row>
    <row r="63" spans="1:11" ht="18" x14ac:dyDescent="0.2">
      <c r="A63" s="85" t="s">
        <v>68</v>
      </c>
      <c r="B63" s="86" t="s">
        <v>10</v>
      </c>
      <c r="C63" s="87">
        <v>58</v>
      </c>
      <c r="D63" s="88"/>
      <c r="E63" s="88"/>
      <c r="F63" s="88"/>
      <c r="G63" s="88"/>
      <c r="H63" s="88"/>
      <c r="I63" s="88"/>
      <c r="J63" s="89"/>
      <c r="K63" s="92"/>
    </row>
    <row r="64" spans="1:11" ht="18" x14ac:dyDescent="0.2">
      <c r="A64" s="85" t="s">
        <v>69</v>
      </c>
      <c r="B64" s="86" t="s">
        <v>10</v>
      </c>
      <c r="C64" s="87">
        <v>59</v>
      </c>
      <c r="D64" s="88"/>
      <c r="E64" s="88"/>
      <c r="F64" s="88"/>
      <c r="G64" s="88"/>
      <c r="H64" s="88"/>
      <c r="I64" s="88"/>
      <c r="J64" s="89"/>
      <c r="K64" s="92"/>
    </row>
    <row r="65" spans="1:11" ht="18" x14ac:dyDescent="0.2">
      <c r="A65" s="85" t="s">
        <v>70</v>
      </c>
      <c r="B65" s="86" t="s">
        <v>10</v>
      </c>
      <c r="C65" s="87">
        <v>60</v>
      </c>
      <c r="D65" s="88" t="s">
        <v>129</v>
      </c>
      <c r="E65" s="88" t="s">
        <v>129</v>
      </c>
      <c r="F65" s="88" t="s">
        <v>129</v>
      </c>
      <c r="G65" s="88"/>
      <c r="H65" s="88" t="s">
        <v>129</v>
      </c>
      <c r="I65" s="88"/>
      <c r="J65" s="89"/>
      <c r="K65" s="92"/>
    </row>
    <row r="66" spans="1:11" ht="18" x14ac:dyDescent="0.2">
      <c r="A66" s="85" t="s">
        <v>71</v>
      </c>
      <c r="B66" s="86" t="s">
        <v>10</v>
      </c>
      <c r="C66" s="87">
        <v>61</v>
      </c>
      <c r="D66" s="88"/>
      <c r="E66" s="88"/>
      <c r="F66" s="88"/>
      <c r="G66" s="88"/>
      <c r="H66" s="88" t="s">
        <v>129</v>
      </c>
      <c r="I66" s="88"/>
      <c r="J66" s="89"/>
      <c r="K66" s="92"/>
    </row>
    <row r="67" spans="1:11" ht="18" x14ac:dyDescent="0.2">
      <c r="A67" s="93" t="s">
        <v>72</v>
      </c>
      <c r="B67" s="86" t="s">
        <v>10</v>
      </c>
      <c r="C67" s="87">
        <v>62</v>
      </c>
      <c r="D67" s="88"/>
      <c r="E67" s="88"/>
      <c r="F67" s="88"/>
      <c r="G67" s="88"/>
      <c r="H67" s="88"/>
      <c r="I67" s="88"/>
      <c r="J67" s="89"/>
      <c r="K67" s="92"/>
    </row>
    <row r="68" spans="1:11" ht="18" x14ac:dyDescent="0.2">
      <c r="A68" s="93" t="s">
        <v>73</v>
      </c>
      <c r="B68" s="86" t="s">
        <v>10</v>
      </c>
      <c r="C68" s="87">
        <v>63</v>
      </c>
      <c r="D68" s="88"/>
      <c r="E68" s="88"/>
      <c r="F68" s="88"/>
      <c r="G68" s="88"/>
      <c r="H68" s="88"/>
      <c r="I68" s="88"/>
      <c r="J68" s="89"/>
      <c r="K68" s="92"/>
    </row>
    <row r="69" spans="1:11" ht="18" x14ac:dyDescent="0.2">
      <c r="A69" s="93" t="s">
        <v>74</v>
      </c>
      <c r="B69" s="86" t="s">
        <v>10</v>
      </c>
      <c r="C69" s="87">
        <v>64</v>
      </c>
      <c r="D69" s="88"/>
      <c r="E69" s="88"/>
      <c r="F69" s="88"/>
      <c r="G69" s="88"/>
      <c r="H69" s="88"/>
      <c r="I69" s="88"/>
      <c r="J69" s="89"/>
      <c r="K69" s="92"/>
    </row>
    <row r="70" spans="1:11" ht="18" x14ac:dyDescent="0.2">
      <c r="A70" s="93" t="s">
        <v>75</v>
      </c>
      <c r="B70" s="86" t="s">
        <v>10</v>
      </c>
      <c r="C70" s="87">
        <v>65</v>
      </c>
      <c r="D70" s="88"/>
      <c r="E70" s="88"/>
      <c r="F70" s="88"/>
      <c r="G70" s="88"/>
      <c r="H70" s="88"/>
      <c r="I70" s="88"/>
      <c r="J70" s="89"/>
      <c r="K70" s="92"/>
    </row>
    <row r="71" spans="1:11" ht="18" x14ac:dyDescent="0.2">
      <c r="A71" s="85" t="s">
        <v>76</v>
      </c>
      <c r="B71" s="86" t="s">
        <v>10</v>
      </c>
      <c r="C71" s="87">
        <v>66</v>
      </c>
      <c r="D71" s="88"/>
      <c r="E71" s="88"/>
      <c r="F71" s="88"/>
      <c r="G71" s="88"/>
      <c r="H71" s="88" t="s">
        <v>129</v>
      </c>
      <c r="I71" s="88"/>
      <c r="J71" s="89"/>
      <c r="K71" s="92"/>
    </row>
    <row r="72" spans="1:11" ht="18" x14ac:dyDescent="0.2">
      <c r="A72" s="85" t="s">
        <v>77</v>
      </c>
      <c r="B72" s="86" t="s">
        <v>10</v>
      </c>
      <c r="C72" s="87">
        <v>67</v>
      </c>
      <c r="D72" s="95"/>
      <c r="E72" s="95"/>
      <c r="F72" s="95"/>
      <c r="G72" s="95" t="s">
        <v>129</v>
      </c>
      <c r="H72" s="95" t="s">
        <v>129</v>
      </c>
      <c r="I72" s="95"/>
      <c r="J72" s="96"/>
      <c r="K72" s="92"/>
    </row>
    <row r="73" spans="1:11" ht="18" x14ac:dyDescent="0.2">
      <c r="A73" s="97" t="s">
        <v>78</v>
      </c>
      <c r="B73" s="98" t="s">
        <v>10</v>
      </c>
      <c r="C73" s="99">
        <v>68</v>
      </c>
      <c r="D73" s="95" t="s">
        <v>129</v>
      </c>
      <c r="E73" s="95" t="s">
        <v>129</v>
      </c>
      <c r="F73" s="95" t="s">
        <v>129</v>
      </c>
      <c r="G73" s="95" t="s">
        <v>129</v>
      </c>
      <c r="H73" s="95" t="s">
        <v>129</v>
      </c>
      <c r="I73" s="95" t="s">
        <v>129</v>
      </c>
      <c r="J73" s="96" t="s">
        <v>129</v>
      </c>
      <c r="K73" s="90"/>
    </row>
    <row r="74" spans="1:11" ht="18" x14ac:dyDescent="0.2">
      <c r="A74" s="100" t="s">
        <v>79</v>
      </c>
      <c r="B74" s="101" t="s">
        <v>10</v>
      </c>
      <c r="C74" s="102">
        <v>69</v>
      </c>
      <c r="D74" s="95" t="s">
        <v>129</v>
      </c>
      <c r="E74" s="95" t="s">
        <v>129</v>
      </c>
      <c r="F74" s="95" t="s">
        <v>129</v>
      </c>
      <c r="G74" s="95" t="s">
        <v>129</v>
      </c>
      <c r="H74" s="95" t="s">
        <v>129</v>
      </c>
      <c r="I74" s="95" t="s">
        <v>129</v>
      </c>
      <c r="J74" s="96" t="s">
        <v>129</v>
      </c>
      <c r="K74" s="90"/>
    </row>
    <row r="75" spans="1:11" ht="18" x14ac:dyDescent="0.2">
      <c r="A75" s="100" t="s">
        <v>80</v>
      </c>
      <c r="B75" s="101" t="s">
        <v>10</v>
      </c>
      <c r="C75" s="102">
        <v>70</v>
      </c>
      <c r="D75" s="95" t="s">
        <v>129</v>
      </c>
      <c r="E75" s="95" t="s">
        <v>129</v>
      </c>
      <c r="F75" s="95" t="s">
        <v>129</v>
      </c>
      <c r="G75" s="95"/>
      <c r="H75" s="95" t="s">
        <v>129</v>
      </c>
      <c r="I75" s="95" t="s">
        <v>129</v>
      </c>
      <c r="J75" s="96"/>
      <c r="K75" s="90"/>
    </row>
    <row r="76" spans="1:11" ht="18" x14ac:dyDescent="0.2">
      <c r="A76" s="100"/>
      <c r="B76" s="101"/>
      <c r="C76" s="102">
        <v>71</v>
      </c>
      <c r="D76" s="95"/>
      <c r="E76" s="95"/>
      <c r="F76" s="95"/>
      <c r="G76" s="95"/>
      <c r="H76" s="95"/>
      <c r="I76" s="95"/>
      <c r="J76" s="96"/>
      <c r="K76" s="92"/>
    </row>
    <row r="77" spans="1:11" ht="18.75" thickBot="1" x14ac:dyDescent="0.25">
      <c r="A77" s="103"/>
      <c r="B77" s="104"/>
      <c r="C77" s="105">
        <v>72</v>
      </c>
      <c r="D77" s="106"/>
      <c r="E77" s="106"/>
      <c r="F77" s="106"/>
      <c r="G77" s="106"/>
      <c r="H77" s="106"/>
      <c r="I77" s="106"/>
      <c r="J77" s="107"/>
      <c r="K77" s="108"/>
    </row>
    <row r="78" spans="1:11" ht="18.75" thickBot="1" x14ac:dyDescent="0.25">
      <c r="A78" s="109"/>
      <c r="B78" s="109"/>
      <c r="C78" s="110"/>
      <c r="D78" s="111"/>
      <c r="E78" s="111"/>
      <c r="F78" s="111"/>
      <c r="G78" s="111"/>
      <c r="H78" s="111"/>
      <c r="I78" s="111"/>
      <c r="J78" s="111"/>
    </row>
    <row r="79" spans="1:11" ht="18" x14ac:dyDescent="0.25">
      <c r="A79" s="112" t="s">
        <v>82</v>
      </c>
      <c r="B79" s="113" t="s">
        <v>10</v>
      </c>
      <c r="C79" s="114">
        <v>80</v>
      </c>
      <c r="D79" s="115" t="s">
        <v>129</v>
      </c>
      <c r="E79" s="115" t="s">
        <v>129</v>
      </c>
      <c r="F79" s="115" t="s">
        <v>129</v>
      </c>
      <c r="G79" s="115"/>
      <c r="H79" s="115" t="s">
        <v>129</v>
      </c>
      <c r="I79" s="115" t="s">
        <v>129</v>
      </c>
      <c r="J79" s="115"/>
      <c r="K79" s="116"/>
    </row>
    <row r="80" spans="1:11" ht="18" x14ac:dyDescent="0.25">
      <c r="A80" s="93" t="s">
        <v>83</v>
      </c>
      <c r="B80" s="86" t="s">
        <v>10</v>
      </c>
      <c r="C80" s="117">
        <v>81</v>
      </c>
      <c r="D80" s="88"/>
      <c r="E80" s="88"/>
      <c r="F80" s="88"/>
      <c r="G80" s="88"/>
      <c r="H80" s="88" t="s">
        <v>129</v>
      </c>
      <c r="I80" s="88"/>
      <c r="J80" s="88"/>
      <c r="K80" s="92"/>
    </row>
    <row r="81" spans="1:11" ht="18" x14ac:dyDescent="0.25">
      <c r="A81" s="93" t="s">
        <v>84</v>
      </c>
      <c r="B81" s="86" t="s">
        <v>10</v>
      </c>
      <c r="C81" s="117">
        <v>82</v>
      </c>
      <c r="D81" s="88"/>
      <c r="E81" s="88"/>
      <c r="F81" s="88"/>
      <c r="G81" s="88"/>
      <c r="H81" s="88"/>
      <c r="I81" s="88"/>
      <c r="J81" s="88"/>
      <c r="K81" s="92"/>
    </row>
    <row r="82" spans="1:11" ht="18" x14ac:dyDescent="0.25">
      <c r="A82" s="93" t="s">
        <v>85</v>
      </c>
      <c r="B82" s="86" t="s">
        <v>10</v>
      </c>
      <c r="C82" s="117">
        <v>83</v>
      </c>
      <c r="D82" s="88"/>
      <c r="E82" s="88"/>
      <c r="F82" s="88"/>
      <c r="G82" s="88"/>
      <c r="H82" s="88"/>
      <c r="I82" s="88"/>
      <c r="J82" s="88"/>
      <c r="K82" s="92"/>
    </row>
    <row r="83" spans="1:11" ht="18" x14ac:dyDescent="0.25">
      <c r="A83" s="93" t="s">
        <v>86</v>
      </c>
      <c r="B83" s="86" t="s">
        <v>10</v>
      </c>
      <c r="C83" s="117">
        <v>84</v>
      </c>
      <c r="D83" s="88"/>
      <c r="E83" s="88"/>
      <c r="F83" s="88"/>
      <c r="G83" s="88"/>
      <c r="H83" s="88"/>
      <c r="I83" s="88"/>
      <c r="J83" s="88"/>
      <c r="K83" s="92"/>
    </row>
    <row r="84" spans="1:11" ht="18.75" thickBot="1" x14ac:dyDescent="0.3">
      <c r="A84" s="118" t="s">
        <v>87</v>
      </c>
      <c r="B84" s="104" t="s">
        <v>10</v>
      </c>
      <c r="C84" s="119">
        <v>85</v>
      </c>
      <c r="D84" s="106"/>
      <c r="E84" s="106"/>
      <c r="F84" s="106"/>
      <c r="G84" s="106"/>
      <c r="H84" s="106"/>
      <c r="I84" s="106"/>
      <c r="J84" s="106"/>
      <c r="K84" s="10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22" workbookViewId="0">
      <selection activeCell="O7" sqref="O7"/>
    </sheetView>
  </sheetViews>
  <sheetFormatPr defaultRowHeight="12.75" x14ac:dyDescent="0.2"/>
  <cols>
    <col min="1" max="1" width="18.125" customWidth="1"/>
    <col min="2" max="2" width="2.625" customWidth="1"/>
    <col min="3" max="3" width="17.25" customWidth="1"/>
    <col min="4" max="4" width="2.625" customWidth="1"/>
    <col min="5" max="5" width="14.375" customWidth="1"/>
    <col min="6" max="6" width="2.625" customWidth="1"/>
    <col min="7" max="7" width="14.375" customWidth="1"/>
    <col min="8" max="8" width="2.625" customWidth="1"/>
    <col min="9" max="9" width="13.5" customWidth="1"/>
    <col min="10" max="10" width="2.625" customWidth="1"/>
    <col min="11" max="11" width="9.75" customWidth="1"/>
    <col min="12" max="12" width="2.625" customWidth="1"/>
    <col min="13" max="13" width="10.125" customWidth="1"/>
  </cols>
  <sheetData>
    <row r="1" spans="1:13" ht="15.75" x14ac:dyDescent="0.25">
      <c r="A1" s="120" t="s">
        <v>130</v>
      </c>
    </row>
    <row r="2" spans="1:13" ht="13.5" thickBot="1" x14ac:dyDescent="0.25"/>
    <row r="3" spans="1:13" ht="48" thickBot="1" x14ac:dyDescent="0.3">
      <c r="A3" s="121" t="s">
        <v>131</v>
      </c>
      <c r="B3" s="122"/>
      <c r="C3" s="123" t="s">
        <v>132</v>
      </c>
      <c r="D3" s="122"/>
      <c r="E3" s="124" t="s">
        <v>133</v>
      </c>
      <c r="F3" s="122"/>
      <c r="G3" s="124" t="s">
        <v>134</v>
      </c>
      <c r="H3" s="122"/>
      <c r="I3" s="124" t="s">
        <v>135</v>
      </c>
      <c r="J3" s="122"/>
      <c r="K3" s="124" t="s">
        <v>136</v>
      </c>
      <c r="L3" s="122"/>
      <c r="M3" s="125" t="s">
        <v>137</v>
      </c>
    </row>
    <row r="4" spans="1:13" ht="15.75" x14ac:dyDescent="0.25">
      <c r="A4" s="126"/>
      <c r="B4" s="127"/>
      <c r="C4" s="128"/>
      <c r="D4" s="128"/>
      <c r="E4" s="127"/>
      <c r="F4" s="128"/>
      <c r="G4" s="128"/>
      <c r="H4" s="128"/>
      <c r="I4" s="128"/>
      <c r="J4" s="128"/>
      <c r="K4" s="128"/>
      <c r="L4" s="128"/>
      <c r="M4" s="129"/>
    </row>
    <row r="5" spans="1:13" ht="15.75" x14ac:dyDescent="0.2">
      <c r="A5" s="93" t="s">
        <v>138</v>
      </c>
      <c r="B5" s="130"/>
      <c r="C5" s="131">
        <v>38059</v>
      </c>
      <c r="D5" s="130"/>
      <c r="E5" s="86">
        <v>18</v>
      </c>
      <c r="F5" s="130"/>
      <c r="G5" s="132">
        <v>33</v>
      </c>
      <c r="H5" s="130"/>
      <c r="I5" s="86">
        <v>45.404000000000003</v>
      </c>
      <c r="J5" s="130"/>
      <c r="K5" s="86">
        <v>5.2030000000000003</v>
      </c>
      <c r="L5" s="130"/>
      <c r="M5" s="133">
        <v>2.9849999999999999</v>
      </c>
    </row>
    <row r="6" spans="1:13" ht="15.75" x14ac:dyDescent="0.25">
      <c r="A6" s="93" t="s">
        <v>138</v>
      </c>
      <c r="B6" s="130"/>
      <c r="C6" s="131">
        <v>42780</v>
      </c>
      <c r="D6" s="134"/>
      <c r="E6" s="86">
        <v>16</v>
      </c>
      <c r="F6" s="130"/>
      <c r="G6" s="86">
        <v>26</v>
      </c>
      <c r="H6" s="130"/>
      <c r="I6" s="86">
        <v>46.695</v>
      </c>
      <c r="J6" s="130"/>
      <c r="K6" s="86">
        <v>7.2389999999999999</v>
      </c>
      <c r="L6" s="130"/>
      <c r="M6" s="133">
        <v>2.9209999999999998</v>
      </c>
    </row>
    <row r="7" spans="1:13" ht="15.75" x14ac:dyDescent="0.25">
      <c r="A7" s="135"/>
      <c r="B7" s="130"/>
      <c r="C7" s="136"/>
      <c r="D7" s="134"/>
      <c r="E7" s="130"/>
      <c r="F7" s="130"/>
      <c r="G7" s="130"/>
      <c r="H7" s="130"/>
      <c r="I7" s="130"/>
      <c r="J7" s="130"/>
      <c r="K7" s="130"/>
      <c r="L7" s="130"/>
      <c r="M7" s="137"/>
    </row>
    <row r="8" spans="1:13" ht="15.75" x14ac:dyDescent="0.25">
      <c r="A8" s="93" t="s">
        <v>138</v>
      </c>
      <c r="B8" s="130"/>
      <c r="C8" s="131">
        <v>39551</v>
      </c>
      <c r="D8" s="134"/>
      <c r="E8" s="86">
        <v>16</v>
      </c>
      <c r="F8" s="130"/>
      <c r="G8" s="86">
        <v>23</v>
      </c>
      <c r="H8" s="130"/>
      <c r="I8" s="86">
        <v>36.075000000000003</v>
      </c>
      <c r="J8" s="130"/>
      <c r="K8" s="86">
        <v>5.0940000000000003</v>
      </c>
      <c r="L8" s="130"/>
      <c r="M8" s="133">
        <v>2.504</v>
      </c>
    </row>
    <row r="9" spans="1:13" ht="15.75" x14ac:dyDescent="0.25">
      <c r="A9" s="93" t="s">
        <v>138</v>
      </c>
      <c r="B9" s="130"/>
      <c r="C9" s="131">
        <v>39186</v>
      </c>
      <c r="D9" s="134"/>
      <c r="E9" s="86">
        <v>6</v>
      </c>
      <c r="F9" s="130"/>
      <c r="G9" s="86">
        <v>10</v>
      </c>
      <c r="H9" s="130"/>
      <c r="I9" s="86">
        <v>19.096</v>
      </c>
      <c r="J9" s="130"/>
      <c r="K9" s="86">
        <v>7.6719999999999997</v>
      </c>
      <c r="L9" s="130"/>
      <c r="M9" s="133">
        <v>2.504</v>
      </c>
    </row>
    <row r="10" spans="1:13" ht="15.75" x14ac:dyDescent="0.25">
      <c r="A10" s="135"/>
      <c r="B10" s="130"/>
      <c r="C10" s="136"/>
      <c r="D10" s="134"/>
      <c r="E10" s="130"/>
      <c r="F10" s="130"/>
      <c r="G10" s="130"/>
      <c r="H10" s="130"/>
      <c r="I10" s="130"/>
      <c r="J10" s="130"/>
      <c r="K10" s="130"/>
      <c r="L10" s="130"/>
      <c r="M10" s="137"/>
    </row>
    <row r="11" spans="1:13" ht="15.75" x14ac:dyDescent="0.25">
      <c r="A11" s="93" t="s">
        <v>138</v>
      </c>
      <c r="B11" s="130"/>
      <c r="C11" s="131">
        <v>41407</v>
      </c>
      <c r="D11" s="134"/>
      <c r="E11" s="86">
        <v>10</v>
      </c>
      <c r="F11" s="130"/>
      <c r="G11" s="86">
        <v>15</v>
      </c>
      <c r="H11" s="130"/>
      <c r="I11" s="86">
        <v>27.869</v>
      </c>
      <c r="J11" s="130"/>
      <c r="K11" s="86">
        <v>6.5839999999999996</v>
      </c>
      <c r="L11" s="130"/>
      <c r="M11" s="138">
        <v>2.87</v>
      </c>
    </row>
    <row r="12" spans="1:13" ht="15.75" x14ac:dyDescent="0.25">
      <c r="A12" s="93" t="s">
        <v>139</v>
      </c>
      <c r="B12" s="130"/>
      <c r="C12" s="131">
        <v>38486</v>
      </c>
      <c r="D12" s="134"/>
      <c r="E12" s="86">
        <v>7</v>
      </c>
      <c r="F12" s="130"/>
      <c r="G12" s="86">
        <v>9</v>
      </c>
      <c r="H12" s="130"/>
      <c r="I12" s="86">
        <v>15.692</v>
      </c>
      <c r="J12" s="130"/>
      <c r="K12" s="86">
        <v>4.1890000000000001</v>
      </c>
      <c r="L12" s="130"/>
      <c r="M12" s="138">
        <v>2.92</v>
      </c>
    </row>
    <row r="13" spans="1:13" ht="15.75" x14ac:dyDescent="0.25">
      <c r="A13" s="135"/>
      <c r="B13" s="130"/>
      <c r="C13" s="136"/>
      <c r="D13" s="134"/>
      <c r="E13" s="130"/>
      <c r="F13" s="130"/>
      <c r="G13" s="130"/>
      <c r="H13" s="130"/>
      <c r="I13" s="130"/>
      <c r="J13" s="130"/>
      <c r="K13" s="130"/>
      <c r="L13" s="130"/>
      <c r="M13" s="137"/>
    </row>
    <row r="14" spans="1:13" ht="15.75" x14ac:dyDescent="0.25">
      <c r="A14" s="93" t="s">
        <v>138</v>
      </c>
      <c r="B14" s="130"/>
      <c r="C14" s="131">
        <v>38577</v>
      </c>
      <c r="D14" s="134"/>
      <c r="E14" s="86">
        <v>9</v>
      </c>
      <c r="F14" s="130"/>
      <c r="G14" s="86">
        <v>10</v>
      </c>
      <c r="H14" s="130"/>
      <c r="I14" s="86">
        <v>17.559000000000001</v>
      </c>
      <c r="J14" s="130"/>
      <c r="K14" s="86">
        <v>3.1669999999999998</v>
      </c>
      <c r="L14" s="130"/>
      <c r="M14" s="133">
        <v>3.1669999999999998</v>
      </c>
    </row>
    <row r="15" spans="1:13" ht="15.75" x14ac:dyDescent="0.25">
      <c r="A15" s="93" t="s">
        <v>138</v>
      </c>
      <c r="B15" s="130"/>
      <c r="C15" s="131">
        <v>37148</v>
      </c>
      <c r="D15" s="134"/>
      <c r="E15" s="86">
        <v>15</v>
      </c>
      <c r="F15" s="130"/>
      <c r="G15" s="86">
        <v>34</v>
      </c>
      <c r="H15" s="130"/>
      <c r="I15" s="86">
        <v>73.552999999999997</v>
      </c>
      <c r="J15" s="130"/>
      <c r="K15" s="139">
        <v>11.41</v>
      </c>
      <c r="L15" s="130"/>
      <c r="M15" s="133">
        <v>4.0309999999999997</v>
      </c>
    </row>
    <row r="16" spans="1:13" ht="15.75" x14ac:dyDescent="0.25">
      <c r="A16" s="140"/>
      <c r="B16" s="134"/>
      <c r="C16" s="134"/>
      <c r="D16" s="134"/>
      <c r="E16" s="134"/>
      <c r="F16" s="134"/>
      <c r="G16" s="130"/>
      <c r="H16" s="134"/>
      <c r="I16" s="134"/>
      <c r="J16" s="134"/>
      <c r="K16" s="134"/>
      <c r="L16" s="134"/>
      <c r="M16" s="141"/>
    </row>
    <row r="17" spans="1:13" ht="15.75" x14ac:dyDescent="0.25">
      <c r="A17" s="93" t="s">
        <v>139</v>
      </c>
      <c r="B17" s="134"/>
      <c r="C17" s="131">
        <v>38030</v>
      </c>
      <c r="D17" s="130"/>
      <c r="E17" s="86">
        <v>18</v>
      </c>
      <c r="F17" s="130"/>
      <c r="G17" s="86">
        <v>33</v>
      </c>
      <c r="H17" s="130"/>
      <c r="I17" s="142">
        <v>49.643999999999998</v>
      </c>
      <c r="J17" s="143"/>
      <c r="K17" s="142">
        <v>5.64</v>
      </c>
      <c r="L17" s="143"/>
      <c r="M17" s="138">
        <v>3.42</v>
      </c>
    </row>
    <row r="18" spans="1:13" ht="15.75" x14ac:dyDescent="0.25">
      <c r="A18" s="93" t="s">
        <v>139</v>
      </c>
      <c r="B18" s="134"/>
      <c r="C18" s="131">
        <v>40251</v>
      </c>
      <c r="D18" s="134"/>
      <c r="E18" s="86">
        <v>15</v>
      </c>
      <c r="F18" s="134"/>
      <c r="G18" s="86">
        <v>23</v>
      </c>
      <c r="H18" s="134"/>
      <c r="I18" s="86">
        <v>31.271999999999998</v>
      </c>
      <c r="J18" s="130"/>
      <c r="K18" s="86">
        <v>7.1079999999999997</v>
      </c>
      <c r="L18" s="130"/>
      <c r="M18" s="133">
        <v>3.331</v>
      </c>
    </row>
    <row r="19" spans="1:13" ht="15.75" x14ac:dyDescent="0.25">
      <c r="A19" s="140"/>
      <c r="B19" s="134"/>
      <c r="C19" s="134"/>
      <c r="D19" s="134"/>
      <c r="E19" s="134"/>
      <c r="F19" s="134"/>
      <c r="G19" s="130"/>
      <c r="H19" s="134"/>
      <c r="I19" s="134"/>
      <c r="J19" s="134"/>
      <c r="K19" s="134"/>
      <c r="L19" s="134"/>
      <c r="M19" s="141"/>
    </row>
    <row r="20" spans="1:13" ht="15.75" x14ac:dyDescent="0.25">
      <c r="A20" s="93" t="s">
        <v>139</v>
      </c>
      <c r="B20" s="134"/>
      <c r="C20" s="131">
        <v>39368</v>
      </c>
      <c r="D20" s="134"/>
      <c r="E20" s="86">
        <v>21</v>
      </c>
      <c r="F20" s="130"/>
      <c r="G20" s="144">
        <v>50</v>
      </c>
      <c r="H20" s="130"/>
      <c r="I20" s="86">
        <v>85.007999999999996</v>
      </c>
      <c r="J20" s="130"/>
      <c r="K20" s="86">
        <v>9.9960000000000004</v>
      </c>
      <c r="L20" s="130"/>
      <c r="M20" s="133">
        <v>2.9060000000000001</v>
      </c>
    </row>
    <row r="21" spans="1:13" ht="15.75" x14ac:dyDescent="0.25">
      <c r="A21" s="93" t="s">
        <v>139</v>
      </c>
      <c r="B21" s="134"/>
      <c r="C21" s="131">
        <v>44818</v>
      </c>
      <c r="D21" s="134"/>
      <c r="E21" s="86">
        <v>15</v>
      </c>
      <c r="F21" s="134"/>
      <c r="G21" s="144">
        <v>38</v>
      </c>
      <c r="H21" s="134"/>
      <c r="I21" s="86">
        <v>57.924999999999997</v>
      </c>
      <c r="J21" s="134"/>
      <c r="K21" s="86">
        <v>8.6809999999999992</v>
      </c>
      <c r="L21" s="134"/>
      <c r="M21" s="133">
        <v>3.2909999999999999</v>
      </c>
    </row>
    <row r="22" spans="1:13" ht="15.75" x14ac:dyDescent="0.25">
      <c r="A22" s="140"/>
      <c r="B22" s="134"/>
      <c r="C22" s="134"/>
      <c r="D22" s="134"/>
      <c r="E22" s="134"/>
      <c r="F22" s="134"/>
      <c r="G22" s="143"/>
      <c r="H22" s="134"/>
      <c r="I22" s="134"/>
      <c r="J22" s="134"/>
      <c r="K22" s="134"/>
      <c r="L22" s="134"/>
      <c r="M22" s="141"/>
    </row>
    <row r="23" spans="1:13" ht="15.75" x14ac:dyDescent="0.25">
      <c r="A23" s="93" t="s">
        <v>139</v>
      </c>
      <c r="B23" s="134"/>
      <c r="C23" s="131">
        <v>40860</v>
      </c>
      <c r="D23" s="134"/>
      <c r="E23" s="86">
        <v>16</v>
      </c>
      <c r="F23" s="130"/>
      <c r="G23" s="144">
        <v>34</v>
      </c>
      <c r="H23" s="130"/>
      <c r="I23" s="86">
        <v>54.186</v>
      </c>
      <c r="J23" s="130"/>
      <c r="K23" s="86">
        <v>8.0210000000000008</v>
      </c>
      <c r="L23" s="130"/>
      <c r="M23" s="138">
        <v>3.11</v>
      </c>
    </row>
    <row r="24" spans="1:13" ht="15.75" x14ac:dyDescent="0.25">
      <c r="A24" s="93" t="s">
        <v>139</v>
      </c>
      <c r="B24" s="134"/>
      <c r="C24" s="145"/>
      <c r="D24" s="134"/>
      <c r="E24" s="145"/>
      <c r="F24" s="134"/>
      <c r="G24" s="142"/>
      <c r="H24" s="134"/>
      <c r="I24" s="145"/>
      <c r="J24" s="134"/>
      <c r="K24" s="145"/>
      <c r="L24" s="134"/>
      <c r="M24" s="146"/>
    </row>
    <row r="25" spans="1:13" ht="15.75" x14ac:dyDescent="0.25">
      <c r="A25" s="140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41"/>
    </row>
    <row r="26" spans="1:13" ht="15.75" x14ac:dyDescent="0.25">
      <c r="A26" s="93" t="s">
        <v>139</v>
      </c>
      <c r="B26" s="134"/>
      <c r="C26" s="131">
        <v>43417</v>
      </c>
      <c r="D26" s="130"/>
      <c r="E26" s="86">
        <v>16</v>
      </c>
      <c r="F26" s="130"/>
      <c r="G26" s="86">
        <v>37</v>
      </c>
      <c r="H26" s="130"/>
      <c r="I26" s="86">
        <v>57.493000000000002</v>
      </c>
      <c r="J26" s="130"/>
      <c r="K26" s="86">
        <v>8.1020000000000003</v>
      </c>
      <c r="L26" s="130"/>
      <c r="M26" s="133">
        <v>3.5779999999999998</v>
      </c>
    </row>
    <row r="27" spans="1:13" ht="15.75" x14ac:dyDescent="0.25">
      <c r="A27" s="147" t="s">
        <v>139</v>
      </c>
      <c r="B27" s="148"/>
      <c r="C27" s="149"/>
      <c r="D27" s="150"/>
      <c r="E27" s="101"/>
      <c r="F27" s="150"/>
      <c r="G27" s="101"/>
      <c r="H27" s="150"/>
      <c r="I27" s="101"/>
      <c r="J27" s="150"/>
      <c r="K27" s="101"/>
      <c r="L27" s="150"/>
      <c r="M27" s="151"/>
    </row>
    <row r="28" spans="1:13" ht="16.5" thickBot="1" x14ac:dyDescent="0.3">
      <c r="A28" s="152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4"/>
    </row>
    <row r="29" spans="1:13" ht="15.75" x14ac:dyDescent="0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</row>
    <row r="30" spans="1:13" ht="15.75" x14ac:dyDescent="0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workbookViewId="0">
      <selection activeCell="F134" sqref="F134"/>
    </sheetView>
  </sheetViews>
  <sheetFormatPr defaultRowHeight="12.75" x14ac:dyDescent="0.2"/>
  <cols>
    <col min="1" max="1" width="24.5" customWidth="1"/>
    <col min="2" max="2" width="15.125" customWidth="1"/>
  </cols>
  <sheetData>
    <row r="1" spans="1:14" ht="16.5" x14ac:dyDescent="0.3">
      <c r="A1" s="156" t="s">
        <v>140</v>
      </c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6.5" x14ac:dyDescent="0.3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25.5" x14ac:dyDescent="0.35">
      <c r="A3" s="158" t="s">
        <v>174</v>
      </c>
      <c r="B3" s="159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25.5" x14ac:dyDescent="0.35">
      <c r="A4" s="158" t="s">
        <v>175</v>
      </c>
      <c r="B4" s="159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17.25" thickBot="1" x14ac:dyDescent="0.3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ht="17.25" thickBot="1" x14ac:dyDescent="0.35">
      <c r="A6" s="325" t="s">
        <v>141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6.5" x14ac:dyDescent="0.3">
      <c r="A7" s="157"/>
      <c r="B7" s="157"/>
      <c r="C7" s="157"/>
      <c r="D7" s="160"/>
      <c r="E7" s="160"/>
      <c r="F7" s="160"/>
      <c r="G7" s="160"/>
      <c r="H7" s="160"/>
      <c r="I7" s="161"/>
      <c r="J7" s="162"/>
      <c r="K7" s="162"/>
      <c r="L7" s="163"/>
      <c r="M7" s="163"/>
      <c r="N7" s="157"/>
    </row>
    <row r="8" spans="1:14" ht="16.5" x14ac:dyDescent="0.3">
      <c r="A8" s="164" t="s">
        <v>1</v>
      </c>
      <c r="B8" s="165" t="s">
        <v>2</v>
      </c>
      <c r="C8" s="164" t="s">
        <v>3</v>
      </c>
      <c r="D8" s="317" t="s">
        <v>142</v>
      </c>
      <c r="E8" s="318"/>
      <c r="F8" s="318"/>
      <c r="G8" s="318"/>
      <c r="H8" s="319"/>
      <c r="I8" s="166" t="s">
        <v>143</v>
      </c>
      <c r="J8" s="167" t="s">
        <v>144</v>
      </c>
      <c r="K8" s="168" t="s">
        <v>143</v>
      </c>
      <c r="L8" s="164" t="s">
        <v>145</v>
      </c>
      <c r="M8" s="164" t="s">
        <v>146</v>
      </c>
      <c r="N8" s="164" t="s">
        <v>147</v>
      </c>
    </row>
    <row r="9" spans="1:14" ht="17.25" thickBot="1" x14ac:dyDescent="0.35">
      <c r="A9" s="169" t="s">
        <v>5</v>
      </c>
      <c r="B9" s="169"/>
      <c r="C9" s="169" t="s">
        <v>148</v>
      </c>
      <c r="D9" s="170">
        <v>1</v>
      </c>
      <c r="E9" s="170">
        <v>2</v>
      </c>
      <c r="F9" s="170">
        <v>3</v>
      </c>
      <c r="G9" s="170">
        <v>4</v>
      </c>
      <c r="H9" s="170">
        <v>5</v>
      </c>
      <c r="I9" s="171" t="s">
        <v>149</v>
      </c>
      <c r="J9" s="172" t="s">
        <v>142</v>
      </c>
      <c r="K9" s="173" t="s">
        <v>7</v>
      </c>
      <c r="L9" s="169" t="s">
        <v>7</v>
      </c>
      <c r="M9" s="169"/>
      <c r="N9" s="169"/>
    </row>
    <row r="10" spans="1:14" ht="18.75" thickTop="1" x14ac:dyDescent="0.3">
      <c r="A10" s="274" t="s">
        <v>173</v>
      </c>
      <c r="B10" s="14" t="s">
        <v>10</v>
      </c>
      <c r="C10" s="15">
        <v>64</v>
      </c>
      <c r="D10" s="277">
        <v>2.395</v>
      </c>
      <c r="E10" s="177">
        <v>1.58</v>
      </c>
      <c r="F10" s="177">
        <v>2.5009999999999999</v>
      </c>
      <c r="G10" s="177">
        <v>0.498</v>
      </c>
      <c r="H10" s="177">
        <v>0.63600000000000001</v>
      </c>
      <c r="I10" s="177">
        <f t="shared" ref="I10:I41" si="0">SUM(D10:H10)</f>
        <v>7.61</v>
      </c>
      <c r="J10" s="178">
        <v>5</v>
      </c>
      <c r="K10" s="177">
        <f t="shared" ref="K10:K41" si="1">SUM(I10)</f>
        <v>7.61</v>
      </c>
      <c r="L10" s="179">
        <v>100</v>
      </c>
      <c r="M10" s="178"/>
      <c r="N10" s="278" t="s">
        <v>177</v>
      </c>
    </row>
    <row r="11" spans="1:14" ht="18" x14ac:dyDescent="0.3">
      <c r="A11" s="268" t="s">
        <v>12</v>
      </c>
      <c r="B11" s="19" t="s">
        <v>10</v>
      </c>
      <c r="C11" s="20">
        <v>10</v>
      </c>
      <c r="D11" s="177">
        <v>0.56699999999999995</v>
      </c>
      <c r="E11" s="177">
        <v>0.83</v>
      </c>
      <c r="F11" s="177">
        <v>0.51300000000000001</v>
      </c>
      <c r="G11" s="177">
        <v>0.45200000000000001</v>
      </c>
      <c r="H11" s="177">
        <v>0.61799999999999999</v>
      </c>
      <c r="I11" s="177">
        <f t="shared" si="0"/>
        <v>2.9799999999999995</v>
      </c>
      <c r="J11" s="178">
        <v>5</v>
      </c>
      <c r="K11" s="177">
        <f t="shared" si="1"/>
        <v>2.9799999999999995</v>
      </c>
      <c r="L11" s="179">
        <v>99</v>
      </c>
      <c r="M11" s="178"/>
      <c r="N11" s="175"/>
    </row>
    <row r="12" spans="1:14" ht="18" x14ac:dyDescent="0.3">
      <c r="A12" s="268" t="s">
        <v>15</v>
      </c>
      <c r="B12" s="19" t="s">
        <v>10</v>
      </c>
      <c r="C12" s="20">
        <v>8</v>
      </c>
      <c r="D12" s="182">
        <v>2.5049999999999999</v>
      </c>
      <c r="E12" s="177">
        <v>0</v>
      </c>
      <c r="F12" s="177">
        <v>0</v>
      </c>
      <c r="G12" s="177">
        <v>0</v>
      </c>
      <c r="H12" s="177">
        <v>0</v>
      </c>
      <c r="I12" s="177">
        <f t="shared" si="0"/>
        <v>2.5049999999999999</v>
      </c>
      <c r="J12" s="178">
        <v>1</v>
      </c>
      <c r="K12" s="177">
        <f t="shared" si="1"/>
        <v>2.5049999999999999</v>
      </c>
      <c r="L12" s="179">
        <v>98</v>
      </c>
      <c r="M12" s="178"/>
      <c r="N12" s="175"/>
    </row>
    <row r="13" spans="1:14" ht="18" x14ac:dyDescent="0.3">
      <c r="A13" s="273" t="s">
        <v>37</v>
      </c>
      <c r="B13" s="19" t="s">
        <v>10</v>
      </c>
      <c r="C13" s="20">
        <v>26</v>
      </c>
      <c r="D13" s="177">
        <v>2.4809999999999999</v>
      </c>
      <c r="E13" s="177">
        <v>0</v>
      </c>
      <c r="F13" s="177">
        <v>0</v>
      </c>
      <c r="G13" s="177">
        <v>0</v>
      </c>
      <c r="H13" s="177">
        <v>0</v>
      </c>
      <c r="I13" s="177">
        <f t="shared" si="0"/>
        <v>2.4809999999999999</v>
      </c>
      <c r="J13" s="178">
        <v>1</v>
      </c>
      <c r="K13" s="177">
        <f t="shared" si="1"/>
        <v>2.4809999999999999</v>
      </c>
      <c r="L13" s="179">
        <v>97</v>
      </c>
      <c r="M13" s="178"/>
      <c r="N13" s="175"/>
    </row>
    <row r="14" spans="1:14" ht="18" x14ac:dyDescent="0.3">
      <c r="A14" s="268" t="s">
        <v>11</v>
      </c>
      <c r="B14" s="19" t="s">
        <v>10</v>
      </c>
      <c r="C14" s="20">
        <v>1</v>
      </c>
      <c r="D14" s="177">
        <v>1.613</v>
      </c>
      <c r="E14" s="177"/>
      <c r="F14" s="177"/>
      <c r="G14" s="177"/>
      <c r="H14" s="177"/>
      <c r="I14" s="177">
        <f t="shared" si="0"/>
        <v>1.613</v>
      </c>
      <c r="J14" s="178"/>
      <c r="K14" s="177">
        <f t="shared" si="1"/>
        <v>1.613</v>
      </c>
      <c r="L14" s="179">
        <v>96</v>
      </c>
      <c r="M14" s="178"/>
      <c r="N14" s="188" t="s">
        <v>176</v>
      </c>
    </row>
    <row r="15" spans="1:14" ht="18" x14ac:dyDescent="0.3">
      <c r="A15" s="268" t="s">
        <v>17</v>
      </c>
      <c r="B15" s="19" t="s">
        <v>10</v>
      </c>
      <c r="C15" s="20">
        <v>4</v>
      </c>
      <c r="D15" s="177">
        <v>1.504</v>
      </c>
      <c r="E15" s="177">
        <v>0</v>
      </c>
      <c r="F15" s="177">
        <v>0</v>
      </c>
      <c r="G15" s="177">
        <v>0</v>
      </c>
      <c r="H15" s="177">
        <v>0</v>
      </c>
      <c r="I15" s="177">
        <f t="shared" si="0"/>
        <v>1.504</v>
      </c>
      <c r="J15" s="178">
        <v>1</v>
      </c>
      <c r="K15" s="177">
        <f t="shared" si="1"/>
        <v>1.504</v>
      </c>
      <c r="L15" s="179">
        <v>95</v>
      </c>
      <c r="M15" s="178"/>
      <c r="N15" s="175"/>
    </row>
    <row r="16" spans="1:14" ht="18" x14ac:dyDescent="0.3">
      <c r="A16" s="268" t="s">
        <v>26</v>
      </c>
      <c r="B16" s="19" t="s">
        <v>10</v>
      </c>
      <c r="C16" s="20">
        <v>15</v>
      </c>
      <c r="D16" s="177">
        <v>0.45500000000000002</v>
      </c>
      <c r="E16" s="277">
        <v>0.83499999999999996</v>
      </c>
      <c r="F16" s="177">
        <v>0</v>
      </c>
      <c r="G16" s="177">
        <v>0</v>
      </c>
      <c r="H16" s="177">
        <v>0</v>
      </c>
      <c r="I16" s="177">
        <f t="shared" si="0"/>
        <v>1.29</v>
      </c>
      <c r="J16" s="178">
        <v>2</v>
      </c>
      <c r="K16" s="177">
        <f t="shared" si="1"/>
        <v>1.29</v>
      </c>
      <c r="L16" s="179">
        <v>94</v>
      </c>
      <c r="M16" s="178"/>
      <c r="N16" s="278" t="s">
        <v>177</v>
      </c>
    </row>
    <row r="17" spans="1:14" ht="18" x14ac:dyDescent="0.3">
      <c r="A17" s="268" t="s">
        <v>42</v>
      </c>
      <c r="B17" s="19" t="s">
        <v>10</v>
      </c>
      <c r="C17" s="20">
        <v>12</v>
      </c>
      <c r="D17" s="177">
        <v>0.34</v>
      </c>
      <c r="E17" s="177">
        <v>0.90300000000000002</v>
      </c>
      <c r="F17" s="177">
        <v>0</v>
      </c>
      <c r="G17" s="177">
        <v>0</v>
      </c>
      <c r="H17" s="177">
        <v>0</v>
      </c>
      <c r="I17" s="177">
        <f t="shared" si="0"/>
        <v>1.2430000000000001</v>
      </c>
      <c r="J17" s="178">
        <v>2</v>
      </c>
      <c r="K17" s="177">
        <f t="shared" si="1"/>
        <v>1.2430000000000001</v>
      </c>
      <c r="L17" s="179">
        <v>93</v>
      </c>
      <c r="M17" s="178"/>
      <c r="N17" s="175"/>
    </row>
    <row r="18" spans="1:14" ht="18" x14ac:dyDescent="0.3">
      <c r="A18" s="268" t="s">
        <v>29</v>
      </c>
      <c r="B18" s="19" t="s">
        <v>10</v>
      </c>
      <c r="C18" s="20">
        <v>17</v>
      </c>
      <c r="D18" s="177">
        <v>0.38</v>
      </c>
      <c r="E18" s="177">
        <v>0.71</v>
      </c>
      <c r="F18" s="177">
        <v>0</v>
      </c>
      <c r="G18" s="177">
        <v>0</v>
      </c>
      <c r="H18" s="177">
        <v>0</v>
      </c>
      <c r="I18" s="177">
        <f t="shared" si="0"/>
        <v>1.0899999999999999</v>
      </c>
      <c r="J18" s="178">
        <v>2</v>
      </c>
      <c r="K18" s="177">
        <f t="shared" si="1"/>
        <v>1.0899999999999999</v>
      </c>
      <c r="L18" s="179">
        <v>92</v>
      </c>
      <c r="M18" s="178"/>
      <c r="N18" s="175"/>
    </row>
    <row r="19" spans="1:14" ht="18" x14ac:dyDescent="0.3">
      <c r="A19" s="274" t="s">
        <v>166</v>
      </c>
      <c r="B19" s="19" t="s">
        <v>10</v>
      </c>
      <c r="C19" s="20">
        <v>30</v>
      </c>
      <c r="D19" s="177">
        <v>0.63700000000000001</v>
      </c>
      <c r="E19" s="177">
        <v>0.42499999999999999</v>
      </c>
      <c r="F19" s="177">
        <v>0</v>
      </c>
      <c r="G19" s="177">
        <v>0</v>
      </c>
      <c r="H19" s="177">
        <v>0</v>
      </c>
      <c r="I19" s="177">
        <f t="shared" si="0"/>
        <v>1.0620000000000001</v>
      </c>
      <c r="J19" s="178">
        <v>2</v>
      </c>
      <c r="K19" s="177">
        <f t="shared" si="1"/>
        <v>1.0620000000000001</v>
      </c>
      <c r="L19" s="179">
        <v>91</v>
      </c>
      <c r="M19" s="178"/>
      <c r="N19" s="175"/>
    </row>
    <row r="20" spans="1:14" ht="18" x14ac:dyDescent="0.3">
      <c r="A20" s="268" t="s">
        <v>20</v>
      </c>
      <c r="B20" s="19" t="s">
        <v>10</v>
      </c>
      <c r="C20" s="20">
        <v>3</v>
      </c>
      <c r="D20" s="177">
        <v>0.53300000000000003</v>
      </c>
      <c r="E20" s="177">
        <v>0</v>
      </c>
      <c r="F20" s="177">
        <v>0</v>
      </c>
      <c r="G20" s="177">
        <v>0</v>
      </c>
      <c r="H20" s="177">
        <v>0</v>
      </c>
      <c r="I20" s="177">
        <f t="shared" si="0"/>
        <v>0.53300000000000003</v>
      </c>
      <c r="J20" s="178">
        <v>1</v>
      </c>
      <c r="K20" s="177">
        <f t="shared" si="1"/>
        <v>0.53300000000000003</v>
      </c>
      <c r="L20" s="179">
        <v>90</v>
      </c>
      <c r="M20" s="178"/>
      <c r="N20" s="175"/>
    </row>
    <row r="21" spans="1:14" ht="18" x14ac:dyDescent="0.3">
      <c r="A21" s="273" t="s">
        <v>9</v>
      </c>
      <c r="B21" s="19" t="s">
        <v>10</v>
      </c>
      <c r="C21" s="20">
        <v>21</v>
      </c>
      <c r="D21" s="177">
        <v>0.47099999999999997</v>
      </c>
      <c r="E21" s="177">
        <v>0</v>
      </c>
      <c r="F21" s="177">
        <v>0</v>
      </c>
      <c r="G21" s="177">
        <v>0</v>
      </c>
      <c r="H21" s="177">
        <v>0</v>
      </c>
      <c r="I21" s="177">
        <f t="shared" si="0"/>
        <v>0.47099999999999997</v>
      </c>
      <c r="J21" s="178">
        <v>1</v>
      </c>
      <c r="K21" s="177">
        <f t="shared" si="1"/>
        <v>0.47099999999999997</v>
      </c>
      <c r="L21" s="179">
        <v>89</v>
      </c>
      <c r="M21" s="178"/>
      <c r="N21" s="175"/>
    </row>
    <row r="22" spans="1:14" ht="18" x14ac:dyDescent="0.3">
      <c r="A22" s="273" t="s">
        <v>76</v>
      </c>
      <c r="B22" s="19" t="s">
        <v>10</v>
      </c>
      <c r="C22" s="20">
        <v>60</v>
      </c>
      <c r="D22" s="177">
        <v>0.46500000000000002</v>
      </c>
      <c r="E22" s="177">
        <v>0</v>
      </c>
      <c r="F22" s="177">
        <v>0</v>
      </c>
      <c r="G22" s="177">
        <v>0</v>
      </c>
      <c r="H22" s="177">
        <v>0</v>
      </c>
      <c r="I22" s="177">
        <f t="shared" si="0"/>
        <v>0.46500000000000002</v>
      </c>
      <c r="J22" s="178">
        <v>1</v>
      </c>
      <c r="K22" s="177">
        <f t="shared" si="1"/>
        <v>0.46500000000000002</v>
      </c>
      <c r="L22" s="179">
        <v>88</v>
      </c>
      <c r="M22" s="178"/>
      <c r="N22" s="175"/>
    </row>
    <row r="23" spans="1:14" ht="18" x14ac:dyDescent="0.3">
      <c r="A23" s="268" t="s">
        <v>164</v>
      </c>
      <c r="B23" s="19" t="s">
        <v>10</v>
      </c>
      <c r="C23" s="20">
        <v>7</v>
      </c>
      <c r="D23" s="177">
        <v>0.42199999999999999</v>
      </c>
      <c r="E23" s="177">
        <v>0</v>
      </c>
      <c r="F23" s="177">
        <v>0</v>
      </c>
      <c r="G23" s="177">
        <v>0</v>
      </c>
      <c r="H23" s="177">
        <v>0</v>
      </c>
      <c r="I23" s="177">
        <f t="shared" si="0"/>
        <v>0.42199999999999999</v>
      </c>
      <c r="J23" s="178">
        <v>1</v>
      </c>
      <c r="K23" s="177">
        <f t="shared" si="1"/>
        <v>0.42199999999999999</v>
      </c>
      <c r="L23" s="179">
        <v>87</v>
      </c>
      <c r="M23" s="178"/>
      <c r="N23" s="175"/>
    </row>
    <row r="24" spans="1:14" ht="18" x14ac:dyDescent="0.3">
      <c r="A24" s="268" t="s">
        <v>13</v>
      </c>
      <c r="B24" s="19" t="s">
        <v>10</v>
      </c>
      <c r="C24" s="20">
        <v>5</v>
      </c>
      <c r="D24" s="177">
        <v>0.40100000000000002</v>
      </c>
      <c r="E24" s="177">
        <v>0</v>
      </c>
      <c r="F24" s="177">
        <v>0</v>
      </c>
      <c r="G24" s="177">
        <v>0</v>
      </c>
      <c r="H24" s="177">
        <v>0</v>
      </c>
      <c r="I24" s="177">
        <f t="shared" si="0"/>
        <v>0.40100000000000002</v>
      </c>
      <c r="J24" s="178">
        <v>1</v>
      </c>
      <c r="K24" s="177">
        <f t="shared" si="1"/>
        <v>0.40100000000000002</v>
      </c>
      <c r="L24" s="179">
        <v>86</v>
      </c>
      <c r="M24" s="178"/>
      <c r="N24" s="175"/>
    </row>
    <row r="25" spans="1:14" ht="18" x14ac:dyDescent="0.3">
      <c r="A25" s="268" t="s">
        <v>21</v>
      </c>
      <c r="B25" s="19" t="s">
        <v>10</v>
      </c>
      <c r="C25" s="20">
        <v>2</v>
      </c>
      <c r="D25" s="177">
        <v>0</v>
      </c>
      <c r="E25" s="177">
        <v>0</v>
      </c>
      <c r="F25" s="177">
        <v>0</v>
      </c>
      <c r="G25" s="177">
        <v>0</v>
      </c>
      <c r="H25" s="177">
        <v>0</v>
      </c>
      <c r="I25" s="177">
        <f t="shared" si="0"/>
        <v>0</v>
      </c>
      <c r="J25" s="178"/>
      <c r="K25" s="177">
        <f t="shared" si="1"/>
        <v>0</v>
      </c>
      <c r="L25" s="179">
        <v>71</v>
      </c>
      <c r="M25" s="178"/>
      <c r="N25" s="175"/>
    </row>
    <row r="26" spans="1:14" ht="18" x14ac:dyDescent="0.3">
      <c r="A26" s="268" t="s">
        <v>163</v>
      </c>
      <c r="B26" s="19" t="s">
        <v>10</v>
      </c>
      <c r="C26" s="20">
        <v>6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77">
        <f t="shared" si="0"/>
        <v>0</v>
      </c>
      <c r="J26" s="178"/>
      <c r="K26" s="177">
        <f t="shared" si="1"/>
        <v>0</v>
      </c>
      <c r="L26" s="179">
        <v>71</v>
      </c>
      <c r="M26" s="178"/>
      <c r="N26" s="175"/>
    </row>
    <row r="27" spans="1:14" ht="18" x14ac:dyDescent="0.3">
      <c r="A27" s="268" t="s">
        <v>79</v>
      </c>
      <c r="B27" s="19" t="s">
        <v>10</v>
      </c>
      <c r="C27" s="20">
        <v>9</v>
      </c>
      <c r="D27" s="177">
        <v>0</v>
      </c>
      <c r="E27" s="177">
        <v>0</v>
      </c>
      <c r="F27" s="177">
        <v>0</v>
      </c>
      <c r="G27" s="177">
        <v>0</v>
      </c>
      <c r="H27" s="177">
        <v>0</v>
      </c>
      <c r="I27" s="177">
        <f t="shared" si="0"/>
        <v>0</v>
      </c>
      <c r="J27" s="186"/>
      <c r="K27" s="177">
        <f t="shared" si="1"/>
        <v>0</v>
      </c>
      <c r="L27" s="179">
        <v>71</v>
      </c>
      <c r="M27" s="178"/>
      <c r="N27" s="187"/>
    </row>
    <row r="28" spans="1:14" ht="18" x14ac:dyDescent="0.3">
      <c r="A28" s="268" t="s">
        <v>23</v>
      </c>
      <c r="B28" s="19" t="s">
        <v>10</v>
      </c>
      <c r="C28" s="20">
        <v>11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f t="shared" si="0"/>
        <v>0</v>
      </c>
      <c r="J28" s="178"/>
      <c r="K28" s="177">
        <f t="shared" si="1"/>
        <v>0</v>
      </c>
      <c r="L28" s="179">
        <v>71</v>
      </c>
      <c r="M28" s="178"/>
      <c r="N28" s="175"/>
    </row>
    <row r="29" spans="1:14" ht="18" x14ac:dyDescent="0.3">
      <c r="A29" s="268" t="s">
        <v>150</v>
      </c>
      <c r="B29" s="19" t="s">
        <v>10</v>
      </c>
      <c r="C29" s="20">
        <v>13</v>
      </c>
      <c r="D29" s="177">
        <v>0</v>
      </c>
      <c r="E29" s="177">
        <v>0</v>
      </c>
      <c r="F29" s="177">
        <v>0</v>
      </c>
      <c r="G29" s="177">
        <v>0</v>
      </c>
      <c r="H29" s="177">
        <v>0</v>
      </c>
      <c r="I29" s="177">
        <f t="shared" si="0"/>
        <v>0</v>
      </c>
      <c r="J29" s="178"/>
      <c r="K29" s="177">
        <f t="shared" si="1"/>
        <v>0</v>
      </c>
      <c r="L29" s="179">
        <v>71</v>
      </c>
      <c r="M29" s="178"/>
      <c r="N29" s="175"/>
    </row>
    <row r="30" spans="1:14" ht="18" x14ac:dyDescent="0.3">
      <c r="A30" s="276" t="s">
        <v>16</v>
      </c>
      <c r="B30" s="19" t="s">
        <v>10</v>
      </c>
      <c r="C30" s="20">
        <v>14</v>
      </c>
      <c r="D30" s="177">
        <v>0</v>
      </c>
      <c r="E30" s="177">
        <v>0</v>
      </c>
      <c r="F30" s="177">
        <v>0</v>
      </c>
      <c r="G30" s="177">
        <v>0</v>
      </c>
      <c r="H30" s="177">
        <v>0</v>
      </c>
      <c r="I30" s="177">
        <f t="shared" si="0"/>
        <v>0</v>
      </c>
      <c r="J30" s="178"/>
      <c r="K30" s="177">
        <f t="shared" si="1"/>
        <v>0</v>
      </c>
      <c r="L30" s="179">
        <v>71</v>
      </c>
      <c r="M30" s="178"/>
      <c r="N30" s="175"/>
    </row>
    <row r="31" spans="1:14" ht="18" x14ac:dyDescent="0.3">
      <c r="A31" s="268" t="s">
        <v>22</v>
      </c>
      <c r="B31" s="19" t="s">
        <v>10</v>
      </c>
      <c r="C31" s="20">
        <v>16</v>
      </c>
      <c r="D31" s="177">
        <v>0</v>
      </c>
      <c r="E31" s="177">
        <v>0</v>
      </c>
      <c r="F31" s="177">
        <v>0</v>
      </c>
      <c r="G31" s="177">
        <v>0</v>
      </c>
      <c r="H31" s="177">
        <v>0</v>
      </c>
      <c r="I31" s="177">
        <f t="shared" si="0"/>
        <v>0</v>
      </c>
      <c r="J31" s="178"/>
      <c r="K31" s="177">
        <f t="shared" si="1"/>
        <v>0</v>
      </c>
      <c r="L31" s="179">
        <v>71</v>
      </c>
      <c r="M31" s="178"/>
      <c r="N31" s="175"/>
    </row>
    <row r="32" spans="1:14" ht="18" x14ac:dyDescent="0.3">
      <c r="A32" s="268" t="s">
        <v>165</v>
      </c>
      <c r="B32" s="19" t="s">
        <v>10</v>
      </c>
      <c r="C32" s="20">
        <v>18</v>
      </c>
      <c r="D32" s="177">
        <v>0</v>
      </c>
      <c r="E32" s="177">
        <v>0</v>
      </c>
      <c r="F32" s="177">
        <v>0</v>
      </c>
      <c r="G32" s="177">
        <v>0</v>
      </c>
      <c r="H32" s="177">
        <v>0</v>
      </c>
      <c r="I32" s="177">
        <f t="shared" si="0"/>
        <v>0</v>
      </c>
      <c r="J32" s="178"/>
      <c r="K32" s="177">
        <f t="shared" si="1"/>
        <v>0</v>
      </c>
      <c r="L32" s="179">
        <v>71</v>
      </c>
      <c r="M32" s="178"/>
      <c r="N32" s="188"/>
    </row>
    <row r="33" spans="1:14" ht="18" x14ac:dyDescent="0.3">
      <c r="A33" s="268" t="s">
        <v>27</v>
      </c>
      <c r="B33" s="19" t="s">
        <v>10</v>
      </c>
      <c r="C33" s="20">
        <v>19</v>
      </c>
      <c r="D33" s="177"/>
      <c r="E33" s="177"/>
      <c r="F33" s="177"/>
      <c r="G33" s="177"/>
      <c r="H33" s="177"/>
      <c r="I33" s="177">
        <f t="shared" si="0"/>
        <v>0</v>
      </c>
      <c r="J33" s="178"/>
      <c r="K33" s="177">
        <f t="shared" si="1"/>
        <v>0</v>
      </c>
      <c r="L33" s="179"/>
      <c r="M33" s="178"/>
      <c r="N33" s="175"/>
    </row>
    <row r="34" spans="1:14" ht="18" x14ac:dyDescent="0.3">
      <c r="A34" s="268" t="s">
        <v>28</v>
      </c>
      <c r="B34" s="19" t="s">
        <v>10</v>
      </c>
      <c r="C34" s="20">
        <v>20</v>
      </c>
      <c r="D34" s="177">
        <v>0</v>
      </c>
      <c r="E34" s="177">
        <v>0</v>
      </c>
      <c r="F34" s="177">
        <v>0</v>
      </c>
      <c r="G34" s="177">
        <v>0</v>
      </c>
      <c r="H34" s="177">
        <v>0</v>
      </c>
      <c r="I34" s="177">
        <f t="shared" si="0"/>
        <v>0</v>
      </c>
      <c r="J34" s="178"/>
      <c r="K34" s="177">
        <f t="shared" si="1"/>
        <v>0</v>
      </c>
      <c r="L34" s="179">
        <v>71</v>
      </c>
      <c r="M34" s="178"/>
      <c r="N34" s="175"/>
    </row>
    <row r="35" spans="1:14" ht="18" x14ac:dyDescent="0.3">
      <c r="A35" s="273" t="s">
        <v>18</v>
      </c>
      <c r="B35" s="19" t="s">
        <v>10</v>
      </c>
      <c r="C35" s="20">
        <v>22</v>
      </c>
      <c r="D35" s="177">
        <v>0</v>
      </c>
      <c r="E35" s="177">
        <v>0</v>
      </c>
      <c r="F35" s="177">
        <v>0</v>
      </c>
      <c r="G35" s="177">
        <v>0</v>
      </c>
      <c r="H35" s="177">
        <v>0</v>
      </c>
      <c r="I35" s="177">
        <f t="shared" si="0"/>
        <v>0</v>
      </c>
      <c r="J35" s="178"/>
      <c r="K35" s="177">
        <f t="shared" si="1"/>
        <v>0</v>
      </c>
      <c r="L35" s="179">
        <v>71</v>
      </c>
      <c r="M35" s="178"/>
      <c r="N35" s="175"/>
    </row>
    <row r="36" spans="1:14" ht="18" x14ac:dyDescent="0.3">
      <c r="A36" s="274" t="s">
        <v>30</v>
      </c>
      <c r="B36" s="19" t="s">
        <v>10</v>
      </c>
      <c r="C36" s="20">
        <v>23</v>
      </c>
      <c r="D36" s="177">
        <v>0</v>
      </c>
      <c r="E36" s="177">
        <v>0</v>
      </c>
      <c r="F36" s="177">
        <v>0</v>
      </c>
      <c r="G36" s="177">
        <v>0</v>
      </c>
      <c r="H36" s="177">
        <v>0</v>
      </c>
      <c r="I36" s="177">
        <f t="shared" si="0"/>
        <v>0</v>
      </c>
      <c r="J36" s="178"/>
      <c r="K36" s="177">
        <f t="shared" si="1"/>
        <v>0</v>
      </c>
      <c r="L36" s="179">
        <v>71</v>
      </c>
      <c r="M36" s="178"/>
      <c r="N36" s="175"/>
    </row>
    <row r="37" spans="1:14" ht="18" x14ac:dyDescent="0.3">
      <c r="A37" s="273" t="s">
        <v>31</v>
      </c>
      <c r="B37" s="19" t="s">
        <v>10</v>
      </c>
      <c r="C37" s="20">
        <v>24</v>
      </c>
      <c r="D37" s="177"/>
      <c r="E37" s="177"/>
      <c r="F37" s="177"/>
      <c r="G37" s="177"/>
      <c r="H37" s="177"/>
      <c r="I37" s="177">
        <f t="shared" si="0"/>
        <v>0</v>
      </c>
      <c r="J37" s="178"/>
      <c r="K37" s="177">
        <f t="shared" si="1"/>
        <v>0</v>
      </c>
      <c r="L37" s="179"/>
      <c r="M37" s="178"/>
      <c r="N37" s="175"/>
    </row>
    <row r="38" spans="1:14" ht="18" x14ac:dyDescent="0.3">
      <c r="A38" s="273" t="s">
        <v>43</v>
      </c>
      <c r="B38" s="19" t="s">
        <v>10</v>
      </c>
      <c r="C38" s="20">
        <v>25</v>
      </c>
      <c r="D38" s="177"/>
      <c r="E38" s="177"/>
      <c r="F38" s="177"/>
      <c r="G38" s="177"/>
      <c r="H38" s="177"/>
      <c r="I38" s="177">
        <f t="shared" si="0"/>
        <v>0</v>
      </c>
      <c r="J38" s="178"/>
      <c r="K38" s="177">
        <f t="shared" si="1"/>
        <v>0</v>
      </c>
      <c r="L38" s="179"/>
      <c r="M38" s="178"/>
      <c r="N38" s="175"/>
    </row>
    <row r="39" spans="1:14" ht="18" x14ac:dyDescent="0.3">
      <c r="A39" s="273" t="s">
        <v>45</v>
      </c>
      <c r="B39" s="19" t="s">
        <v>10</v>
      </c>
      <c r="C39" s="20">
        <v>27</v>
      </c>
      <c r="D39" s="177"/>
      <c r="E39" s="177"/>
      <c r="F39" s="177"/>
      <c r="G39" s="177"/>
      <c r="H39" s="177"/>
      <c r="I39" s="177">
        <f t="shared" si="0"/>
        <v>0</v>
      </c>
      <c r="J39" s="178"/>
      <c r="K39" s="177">
        <f t="shared" si="1"/>
        <v>0</v>
      </c>
      <c r="L39" s="179"/>
      <c r="M39" s="178"/>
      <c r="N39" s="175"/>
    </row>
    <row r="40" spans="1:14" ht="18" x14ac:dyDescent="0.3">
      <c r="A40" s="273" t="s">
        <v>47</v>
      </c>
      <c r="B40" s="19" t="s">
        <v>10</v>
      </c>
      <c r="C40" s="20">
        <v>28</v>
      </c>
      <c r="D40" s="177"/>
      <c r="E40" s="177"/>
      <c r="F40" s="177"/>
      <c r="G40" s="177"/>
      <c r="H40" s="177"/>
      <c r="I40" s="177">
        <f t="shared" si="0"/>
        <v>0</v>
      </c>
      <c r="J40" s="178"/>
      <c r="K40" s="177">
        <f t="shared" si="1"/>
        <v>0</v>
      </c>
      <c r="L40" s="179"/>
      <c r="M40" s="178"/>
      <c r="N40" s="175"/>
    </row>
    <row r="41" spans="1:14" ht="18" x14ac:dyDescent="0.3">
      <c r="A41" s="274" t="s">
        <v>40</v>
      </c>
      <c r="B41" s="19" t="s">
        <v>10</v>
      </c>
      <c r="C41" s="20">
        <v>29</v>
      </c>
      <c r="D41" s="177"/>
      <c r="E41" s="177"/>
      <c r="F41" s="177"/>
      <c r="G41" s="177"/>
      <c r="H41" s="177"/>
      <c r="I41" s="177">
        <f t="shared" si="0"/>
        <v>0</v>
      </c>
      <c r="J41" s="178"/>
      <c r="K41" s="177">
        <f t="shared" si="1"/>
        <v>0</v>
      </c>
      <c r="L41" s="179"/>
      <c r="M41" s="178"/>
      <c r="N41" s="175"/>
    </row>
    <row r="42" spans="1:14" ht="18" x14ac:dyDescent="0.3">
      <c r="A42" s="273" t="s">
        <v>167</v>
      </c>
      <c r="B42" s="19" t="s">
        <v>10</v>
      </c>
      <c r="C42" s="20">
        <v>31</v>
      </c>
      <c r="D42" s="177"/>
      <c r="E42" s="177"/>
      <c r="F42" s="177"/>
      <c r="G42" s="177"/>
      <c r="H42" s="177"/>
      <c r="I42" s="177">
        <f t="shared" ref="I42:I73" si="2">SUM(D42:H42)</f>
        <v>0</v>
      </c>
      <c r="J42" s="178"/>
      <c r="K42" s="177">
        <f t="shared" ref="K42:K73" si="3">SUM(I42)</f>
        <v>0</v>
      </c>
      <c r="L42" s="179"/>
      <c r="M42" s="178"/>
      <c r="N42" s="175"/>
    </row>
    <row r="43" spans="1:14" ht="18" x14ac:dyDescent="0.3">
      <c r="A43" s="274" t="s">
        <v>32</v>
      </c>
      <c r="B43" s="19" t="s">
        <v>10</v>
      </c>
      <c r="C43" s="20">
        <v>32</v>
      </c>
      <c r="D43" s="177"/>
      <c r="E43" s="177"/>
      <c r="F43" s="177"/>
      <c r="G43" s="177"/>
      <c r="H43" s="177"/>
      <c r="I43" s="177">
        <f t="shared" si="2"/>
        <v>0</v>
      </c>
      <c r="J43" s="178"/>
      <c r="K43" s="177">
        <f t="shared" si="3"/>
        <v>0</v>
      </c>
      <c r="L43" s="179"/>
      <c r="M43" s="178"/>
      <c r="N43" s="175"/>
    </row>
    <row r="44" spans="1:14" ht="18" x14ac:dyDescent="0.3">
      <c r="A44" s="274" t="s">
        <v>49</v>
      </c>
      <c r="B44" s="19" t="s">
        <v>10</v>
      </c>
      <c r="C44" s="20">
        <v>33</v>
      </c>
      <c r="D44" s="177"/>
      <c r="E44" s="177"/>
      <c r="F44" s="177"/>
      <c r="G44" s="177"/>
      <c r="H44" s="177"/>
      <c r="I44" s="177">
        <f t="shared" si="2"/>
        <v>0</v>
      </c>
      <c r="J44" s="178"/>
      <c r="K44" s="177">
        <f t="shared" si="3"/>
        <v>0</v>
      </c>
      <c r="L44" s="179"/>
      <c r="M44" s="178"/>
      <c r="N44" s="175"/>
    </row>
    <row r="45" spans="1:14" ht="18" x14ac:dyDescent="0.3">
      <c r="A45" s="273" t="s">
        <v>50</v>
      </c>
      <c r="B45" s="19" t="s">
        <v>10</v>
      </c>
      <c r="C45" s="20">
        <v>34</v>
      </c>
      <c r="D45" s="177"/>
      <c r="E45" s="177"/>
      <c r="F45" s="177"/>
      <c r="G45" s="177"/>
      <c r="H45" s="177"/>
      <c r="I45" s="177">
        <f t="shared" si="2"/>
        <v>0</v>
      </c>
      <c r="J45" s="178"/>
      <c r="K45" s="177">
        <f t="shared" si="3"/>
        <v>0</v>
      </c>
      <c r="L45" s="179"/>
      <c r="M45" s="178"/>
      <c r="N45" s="175"/>
    </row>
    <row r="46" spans="1:14" ht="18" x14ac:dyDescent="0.3">
      <c r="A46" s="274" t="s">
        <v>51</v>
      </c>
      <c r="B46" s="19" t="s">
        <v>10</v>
      </c>
      <c r="C46" s="20">
        <v>35</v>
      </c>
      <c r="D46" s="177"/>
      <c r="E46" s="177"/>
      <c r="F46" s="177"/>
      <c r="G46" s="177"/>
      <c r="H46" s="177"/>
      <c r="I46" s="177">
        <f t="shared" si="2"/>
        <v>0</v>
      </c>
      <c r="J46" s="178"/>
      <c r="K46" s="177">
        <f t="shared" si="3"/>
        <v>0</v>
      </c>
      <c r="L46" s="179"/>
      <c r="M46" s="178"/>
      <c r="N46" s="175"/>
    </row>
    <row r="47" spans="1:14" ht="18" x14ac:dyDescent="0.3">
      <c r="A47" s="273" t="s">
        <v>52</v>
      </c>
      <c r="B47" s="19" t="s">
        <v>10</v>
      </c>
      <c r="C47" s="20">
        <v>36</v>
      </c>
      <c r="D47" s="177"/>
      <c r="E47" s="177"/>
      <c r="F47" s="177"/>
      <c r="G47" s="177"/>
      <c r="H47" s="177"/>
      <c r="I47" s="177">
        <f t="shared" si="2"/>
        <v>0</v>
      </c>
      <c r="J47" s="178"/>
      <c r="K47" s="177">
        <f t="shared" si="3"/>
        <v>0</v>
      </c>
      <c r="L47" s="179"/>
      <c r="M47" s="178"/>
      <c r="N47" s="175"/>
    </row>
    <row r="48" spans="1:14" ht="18" x14ac:dyDescent="0.3">
      <c r="A48" s="274" t="s">
        <v>53</v>
      </c>
      <c r="B48" s="19" t="s">
        <v>10</v>
      </c>
      <c r="C48" s="20">
        <v>37</v>
      </c>
      <c r="D48" s="177"/>
      <c r="E48" s="177"/>
      <c r="F48" s="177"/>
      <c r="G48" s="177"/>
      <c r="H48" s="177"/>
      <c r="I48" s="177">
        <f t="shared" si="2"/>
        <v>0</v>
      </c>
      <c r="J48" s="178"/>
      <c r="K48" s="177">
        <f t="shared" si="3"/>
        <v>0</v>
      </c>
      <c r="L48" s="179"/>
      <c r="M48" s="178"/>
      <c r="N48" s="175"/>
    </row>
    <row r="49" spans="1:14" ht="18" x14ac:dyDescent="0.3">
      <c r="A49" s="273" t="s">
        <v>54</v>
      </c>
      <c r="B49" s="19" t="s">
        <v>10</v>
      </c>
      <c r="C49" s="20">
        <v>38</v>
      </c>
      <c r="D49" s="177"/>
      <c r="E49" s="177"/>
      <c r="F49" s="177"/>
      <c r="G49" s="177"/>
      <c r="H49" s="177"/>
      <c r="I49" s="177">
        <f t="shared" si="2"/>
        <v>0</v>
      </c>
      <c r="J49" s="178"/>
      <c r="K49" s="177">
        <f t="shared" si="3"/>
        <v>0</v>
      </c>
      <c r="L49" s="179"/>
      <c r="M49" s="178"/>
      <c r="N49" s="175"/>
    </row>
    <row r="50" spans="1:14" ht="18" x14ac:dyDescent="0.3">
      <c r="A50" s="273" t="s">
        <v>55</v>
      </c>
      <c r="B50" s="19" t="s">
        <v>10</v>
      </c>
      <c r="C50" s="20">
        <v>39</v>
      </c>
      <c r="D50" s="177"/>
      <c r="E50" s="177"/>
      <c r="F50" s="177"/>
      <c r="G50" s="177"/>
      <c r="H50" s="177"/>
      <c r="I50" s="177">
        <f t="shared" si="2"/>
        <v>0</v>
      </c>
      <c r="J50" s="178"/>
      <c r="K50" s="177">
        <f t="shared" si="3"/>
        <v>0</v>
      </c>
      <c r="L50" s="179"/>
      <c r="M50" s="178"/>
      <c r="N50" s="175"/>
    </row>
    <row r="51" spans="1:14" ht="18" x14ac:dyDescent="0.3">
      <c r="A51" s="273" t="s">
        <v>56</v>
      </c>
      <c r="B51" s="19" t="s">
        <v>10</v>
      </c>
      <c r="C51" s="20">
        <v>40</v>
      </c>
      <c r="D51" s="177"/>
      <c r="E51" s="177"/>
      <c r="F51" s="177"/>
      <c r="G51" s="177"/>
      <c r="H51" s="177"/>
      <c r="I51" s="177">
        <f t="shared" si="2"/>
        <v>0</v>
      </c>
      <c r="J51" s="178"/>
      <c r="K51" s="177">
        <f t="shared" si="3"/>
        <v>0</v>
      </c>
      <c r="L51" s="189"/>
      <c r="M51" s="178"/>
      <c r="N51" s="175"/>
    </row>
    <row r="52" spans="1:14" ht="17.25" customHeight="1" x14ac:dyDescent="0.3">
      <c r="A52" s="274" t="s">
        <v>57</v>
      </c>
      <c r="B52" s="19" t="s">
        <v>10</v>
      </c>
      <c r="C52" s="20">
        <v>41</v>
      </c>
      <c r="D52" s="177"/>
      <c r="E52" s="177"/>
      <c r="F52" s="177"/>
      <c r="G52" s="177"/>
      <c r="H52" s="177"/>
      <c r="I52" s="177">
        <f t="shared" si="2"/>
        <v>0</v>
      </c>
      <c r="J52" s="178"/>
      <c r="K52" s="177">
        <f t="shared" si="3"/>
        <v>0</v>
      </c>
      <c r="L52" s="179"/>
      <c r="M52" s="178"/>
      <c r="N52" s="190"/>
    </row>
    <row r="53" spans="1:14" ht="18" x14ac:dyDescent="0.3">
      <c r="A53" s="273" t="s">
        <v>58</v>
      </c>
      <c r="B53" s="19" t="s">
        <v>10</v>
      </c>
      <c r="C53" s="20">
        <v>42</v>
      </c>
      <c r="D53" s="177"/>
      <c r="E53" s="177"/>
      <c r="F53" s="177"/>
      <c r="G53" s="177"/>
      <c r="H53" s="177"/>
      <c r="I53" s="177">
        <f t="shared" si="2"/>
        <v>0</v>
      </c>
      <c r="J53" s="178"/>
      <c r="K53" s="177">
        <f t="shared" si="3"/>
        <v>0</v>
      </c>
      <c r="L53" s="179"/>
      <c r="M53" s="178"/>
      <c r="N53" s="175"/>
    </row>
    <row r="54" spans="1:14" ht="18" x14ac:dyDescent="0.3">
      <c r="A54" s="273" t="s">
        <v>59</v>
      </c>
      <c r="B54" s="19" t="s">
        <v>10</v>
      </c>
      <c r="C54" s="20">
        <v>43</v>
      </c>
      <c r="D54" s="177"/>
      <c r="E54" s="177"/>
      <c r="F54" s="177"/>
      <c r="G54" s="177"/>
      <c r="H54" s="177"/>
      <c r="I54" s="177">
        <f t="shared" si="2"/>
        <v>0</v>
      </c>
      <c r="J54" s="178"/>
      <c r="K54" s="177">
        <f t="shared" si="3"/>
        <v>0</v>
      </c>
      <c r="L54" s="179"/>
      <c r="M54" s="178"/>
      <c r="N54" s="175"/>
    </row>
    <row r="55" spans="1:14" ht="18" x14ac:dyDescent="0.3">
      <c r="A55" s="273" t="s">
        <v>60</v>
      </c>
      <c r="B55" s="19" t="s">
        <v>10</v>
      </c>
      <c r="C55" s="20">
        <v>44</v>
      </c>
      <c r="D55" s="177"/>
      <c r="E55" s="177"/>
      <c r="F55" s="177"/>
      <c r="G55" s="177"/>
      <c r="H55" s="177"/>
      <c r="I55" s="177">
        <f t="shared" si="2"/>
        <v>0</v>
      </c>
      <c r="J55" s="178"/>
      <c r="K55" s="177">
        <f t="shared" si="3"/>
        <v>0</v>
      </c>
      <c r="L55" s="179"/>
      <c r="M55" s="178"/>
      <c r="N55" s="175"/>
    </row>
    <row r="56" spans="1:14" ht="18" x14ac:dyDescent="0.3">
      <c r="A56" s="274" t="s">
        <v>61</v>
      </c>
      <c r="B56" s="19" t="s">
        <v>10</v>
      </c>
      <c r="C56" s="20">
        <v>45</v>
      </c>
      <c r="D56" s="177"/>
      <c r="E56" s="177"/>
      <c r="F56" s="177"/>
      <c r="G56" s="177"/>
      <c r="H56" s="177"/>
      <c r="I56" s="177">
        <f t="shared" si="2"/>
        <v>0</v>
      </c>
      <c r="J56" s="178"/>
      <c r="K56" s="177">
        <f t="shared" si="3"/>
        <v>0</v>
      </c>
      <c r="L56" s="179"/>
      <c r="M56" s="178"/>
      <c r="N56" s="175"/>
    </row>
    <row r="57" spans="1:14" ht="18" x14ac:dyDescent="0.3">
      <c r="A57" s="273" t="s">
        <v>62</v>
      </c>
      <c r="B57" s="19" t="s">
        <v>10</v>
      </c>
      <c r="C57" s="20">
        <v>46</v>
      </c>
      <c r="D57" s="177"/>
      <c r="E57" s="177"/>
      <c r="F57" s="177"/>
      <c r="G57" s="177"/>
      <c r="H57" s="177"/>
      <c r="I57" s="177">
        <f t="shared" si="2"/>
        <v>0</v>
      </c>
      <c r="J57" s="178"/>
      <c r="K57" s="177">
        <f t="shared" si="3"/>
        <v>0</v>
      </c>
      <c r="L57" s="179"/>
      <c r="M57" s="178"/>
      <c r="N57" s="175"/>
    </row>
    <row r="58" spans="1:14" ht="18" x14ac:dyDescent="0.3">
      <c r="A58" s="274" t="s">
        <v>63</v>
      </c>
      <c r="B58" s="19" t="s">
        <v>10</v>
      </c>
      <c r="C58" s="20">
        <v>47</v>
      </c>
      <c r="D58" s="177"/>
      <c r="E58" s="177"/>
      <c r="F58" s="177"/>
      <c r="G58" s="177"/>
      <c r="H58" s="177"/>
      <c r="I58" s="177">
        <f t="shared" si="2"/>
        <v>0</v>
      </c>
      <c r="J58" s="178"/>
      <c r="K58" s="177">
        <f t="shared" si="3"/>
        <v>0</v>
      </c>
      <c r="L58" s="179"/>
      <c r="M58" s="178"/>
      <c r="N58" s="175"/>
    </row>
    <row r="59" spans="1:14" ht="18" x14ac:dyDescent="0.3">
      <c r="A59" s="273" t="s">
        <v>64</v>
      </c>
      <c r="B59" s="19" t="s">
        <v>10</v>
      </c>
      <c r="C59" s="20">
        <v>48</v>
      </c>
      <c r="D59" s="177"/>
      <c r="E59" s="177"/>
      <c r="F59" s="177"/>
      <c r="G59" s="177"/>
      <c r="H59" s="177"/>
      <c r="I59" s="177">
        <f t="shared" si="2"/>
        <v>0</v>
      </c>
      <c r="J59" s="178"/>
      <c r="K59" s="177">
        <f t="shared" si="3"/>
        <v>0</v>
      </c>
      <c r="L59" s="179"/>
      <c r="M59" s="178"/>
      <c r="N59" s="175"/>
    </row>
    <row r="60" spans="1:14" ht="18" x14ac:dyDescent="0.3">
      <c r="A60" s="273" t="s">
        <v>65</v>
      </c>
      <c r="B60" s="19" t="s">
        <v>10</v>
      </c>
      <c r="C60" s="20">
        <v>49</v>
      </c>
      <c r="D60" s="177"/>
      <c r="E60" s="177"/>
      <c r="F60" s="177"/>
      <c r="G60" s="177"/>
      <c r="H60" s="177"/>
      <c r="I60" s="177">
        <f t="shared" si="2"/>
        <v>0</v>
      </c>
      <c r="J60" s="178"/>
      <c r="K60" s="177">
        <f t="shared" si="3"/>
        <v>0</v>
      </c>
      <c r="L60" s="179"/>
      <c r="M60" s="178"/>
      <c r="N60" s="175"/>
    </row>
    <row r="61" spans="1:14" ht="18" x14ac:dyDescent="0.3">
      <c r="A61" s="275" t="s">
        <v>66</v>
      </c>
      <c r="B61" s="19" t="s">
        <v>10</v>
      </c>
      <c r="C61" s="20">
        <v>50</v>
      </c>
      <c r="D61" s="177"/>
      <c r="E61" s="177"/>
      <c r="F61" s="177"/>
      <c r="G61" s="177"/>
      <c r="H61" s="177"/>
      <c r="I61" s="177">
        <f t="shared" si="2"/>
        <v>0</v>
      </c>
      <c r="J61" s="178"/>
      <c r="K61" s="177">
        <f t="shared" si="3"/>
        <v>0</v>
      </c>
      <c r="L61" s="179"/>
      <c r="M61" s="178"/>
      <c r="N61" s="175"/>
    </row>
    <row r="62" spans="1:14" ht="18" x14ac:dyDescent="0.3">
      <c r="A62" s="273" t="s">
        <v>67</v>
      </c>
      <c r="B62" s="19" t="s">
        <v>10</v>
      </c>
      <c r="C62" s="20">
        <v>51</v>
      </c>
      <c r="D62" s="177"/>
      <c r="E62" s="177"/>
      <c r="F62" s="177"/>
      <c r="G62" s="177"/>
      <c r="H62" s="177"/>
      <c r="I62" s="177">
        <f t="shared" si="2"/>
        <v>0</v>
      </c>
      <c r="J62" s="191"/>
      <c r="K62" s="177">
        <f t="shared" si="3"/>
        <v>0</v>
      </c>
      <c r="L62" s="179"/>
      <c r="M62" s="178"/>
      <c r="N62" s="175"/>
    </row>
    <row r="63" spans="1:14" ht="18" x14ac:dyDescent="0.3">
      <c r="A63" s="273" t="s">
        <v>68</v>
      </c>
      <c r="B63" s="19" t="s">
        <v>10</v>
      </c>
      <c r="C63" s="20">
        <v>52</v>
      </c>
      <c r="D63" s="177"/>
      <c r="E63" s="177"/>
      <c r="F63" s="177"/>
      <c r="G63" s="177"/>
      <c r="H63" s="177"/>
      <c r="I63" s="177">
        <f t="shared" si="2"/>
        <v>0</v>
      </c>
      <c r="J63" s="178"/>
      <c r="K63" s="177">
        <f t="shared" si="3"/>
        <v>0</v>
      </c>
      <c r="L63" s="179"/>
      <c r="M63" s="178"/>
      <c r="N63" s="175"/>
    </row>
    <row r="64" spans="1:14" ht="18" x14ac:dyDescent="0.3">
      <c r="A64" s="273" t="s">
        <v>69</v>
      </c>
      <c r="B64" s="19" t="s">
        <v>10</v>
      </c>
      <c r="C64" s="20">
        <v>53</v>
      </c>
      <c r="D64" s="177"/>
      <c r="E64" s="177"/>
      <c r="F64" s="177"/>
      <c r="G64" s="177"/>
      <c r="H64" s="177"/>
      <c r="I64" s="177">
        <f t="shared" si="2"/>
        <v>0</v>
      </c>
      <c r="J64" s="178"/>
      <c r="K64" s="177">
        <f t="shared" si="3"/>
        <v>0</v>
      </c>
      <c r="L64" s="179"/>
      <c r="M64" s="178"/>
      <c r="N64" s="175"/>
    </row>
    <row r="65" spans="1:14" ht="18" x14ac:dyDescent="0.3">
      <c r="A65" s="273" t="s">
        <v>70</v>
      </c>
      <c r="B65" s="19" t="s">
        <v>10</v>
      </c>
      <c r="C65" s="20">
        <v>54</v>
      </c>
      <c r="D65" s="177"/>
      <c r="E65" s="177"/>
      <c r="F65" s="177"/>
      <c r="G65" s="177"/>
      <c r="H65" s="177"/>
      <c r="I65" s="177">
        <f t="shared" si="2"/>
        <v>0</v>
      </c>
      <c r="J65" s="178"/>
      <c r="K65" s="177">
        <f t="shared" si="3"/>
        <v>0</v>
      </c>
      <c r="L65" s="179"/>
      <c r="M65" s="178"/>
      <c r="N65" s="175"/>
    </row>
    <row r="66" spans="1:14" ht="18" x14ac:dyDescent="0.3">
      <c r="A66" s="273" t="s">
        <v>71</v>
      </c>
      <c r="B66" s="19" t="s">
        <v>10</v>
      </c>
      <c r="C66" s="20">
        <v>55</v>
      </c>
      <c r="D66" s="177"/>
      <c r="E66" s="177"/>
      <c r="F66" s="177"/>
      <c r="G66" s="177"/>
      <c r="H66" s="177"/>
      <c r="I66" s="177">
        <f t="shared" si="2"/>
        <v>0</v>
      </c>
      <c r="J66" s="178"/>
      <c r="K66" s="177">
        <f t="shared" si="3"/>
        <v>0</v>
      </c>
      <c r="L66" s="179"/>
      <c r="M66" s="178"/>
      <c r="N66" s="175"/>
    </row>
    <row r="67" spans="1:14" ht="18" x14ac:dyDescent="0.3">
      <c r="A67" s="274" t="s">
        <v>72</v>
      </c>
      <c r="B67" s="19" t="s">
        <v>10</v>
      </c>
      <c r="C67" s="20">
        <v>56</v>
      </c>
      <c r="D67" s="177"/>
      <c r="E67" s="177"/>
      <c r="F67" s="177"/>
      <c r="G67" s="177"/>
      <c r="H67" s="177"/>
      <c r="I67" s="177">
        <f t="shared" si="2"/>
        <v>0</v>
      </c>
      <c r="J67" s="178"/>
      <c r="K67" s="177">
        <f t="shared" si="3"/>
        <v>0</v>
      </c>
      <c r="L67" s="179"/>
      <c r="M67" s="178"/>
      <c r="N67" s="175"/>
    </row>
    <row r="68" spans="1:14" ht="18" x14ac:dyDescent="0.3">
      <c r="A68" s="274" t="s">
        <v>73</v>
      </c>
      <c r="B68" s="19" t="s">
        <v>10</v>
      </c>
      <c r="C68" s="20">
        <v>57</v>
      </c>
      <c r="D68" s="177"/>
      <c r="E68" s="177"/>
      <c r="F68" s="177"/>
      <c r="G68" s="177"/>
      <c r="H68" s="177"/>
      <c r="I68" s="177">
        <f t="shared" si="2"/>
        <v>0</v>
      </c>
      <c r="J68" s="178"/>
      <c r="K68" s="177">
        <f t="shared" si="3"/>
        <v>0</v>
      </c>
      <c r="L68" s="179"/>
      <c r="M68" s="178"/>
      <c r="N68" s="175"/>
    </row>
    <row r="69" spans="1:14" ht="18" x14ac:dyDescent="0.3">
      <c r="A69" s="274" t="s">
        <v>74</v>
      </c>
      <c r="B69" s="19" t="s">
        <v>10</v>
      </c>
      <c r="C69" s="20">
        <v>58</v>
      </c>
      <c r="D69" s="177"/>
      <c r="E69" s="177"/>
      <c r="F69" s="177"/>
      <c r="G69" s="177"/>
      <c r="H69" s="177"/>
      <c r="I69" s="177">
        <f t="shared" si="2"/>
        <v>0</v>
      </c>
      <c r="J69" s="178"/>
      <c r="K69" s="177">
        <f t="shared" si="3"/>
        <v>0</v>
      </c>
      <c r="L69" s="179"/>
      <c r="M69" s="178"/>
      <c r="N69" s="175"/>
    </row>
    <row r="70" spans="1:14" ht="18" x14ac:dyDescent="0.3">
      <c r="A70" s="274" t="s">
        <v>75</v>
      </c>
      <c r="B70" s="19" t="s">
        <v>10</v>
      </c>
      <c r="C70" s="20">
        <v>59</v>
      </c>
      <c r="D70" s="177"/>
      <c r="E70" s="177"/>
      <c r="F70" s="177"/>
      <c r="G70" s="177"/>
      <c r="H70" s="177"/>
      <c r="I70" s="177">
        <f t="shared" si="2"/>
        <v>0</v>
      </c>
      <c r="J70" s="178"/>
      <c r="K70" s="177">
        <f t="shared" si="3"/>
        <v>0</v>
      </c>
      <c r="L70" s="179"/>
      <c r="M70" s="178"/>
      <c r="N70" s="175"/>
    </row>
    <row r="71" spans="1:14" ht="18" x14ac:dyDescent="0.3">
      <c r="A71" s="273" t="s">
        <v>77</v>
      </c>
      <c r="B71" s="19" t="s">
        <v>10</v>
      </c>
      <c r="C71" s="20">
        <v>61</v>
      </c>
      <c r="D71" s="177"/>
      <c r="E71" s="177"/>
      <c r="F71" s="177"/>
      <c r="G71" s="177"/>
      <c r="H71" s="177"/>
      <c r="I71" s="177">
        <f t="shared" si="2"/>
        <v>0</v>
      </c>
      <c r="J71" s="178"/>
      <c r="K71" s="177">
        <f t="shared" si="3"/>
        <v>0</v>
      </c>
      <c r="L71" s="179"/>
      <c r="M71" s="178"/>
      <c r="N71" s="175"/>
    </row>
    <row r="72" spans="1:14" ht="18" x14ac:dyDescent="0.3">
      <c r="A72" s="273" t="s">
        <v>80</v>
      </c>
      <c r="B72" s="19" t="s">
        <v>10</v>
      </c>
      <c r="C72" s="20">
        <v>62</v>
      </c>
      <c r="D72" s="177"/>
      <c r="E72" s="177"/>
      <c r="F72" s="177"/>
      <c r="G72" s="177"/>
      <c r="H72" s="177"/>
      <c r="I72" s="177">
        <f t="shared" si="2"/>
        <v>0</v>
      </c>
      <c r="J72" s="178"/>
      <c r="K72" s="177">
        <f t="shared" si="3"/>
        <v>0</v>
      </c>
      <c r="L72" s="179"/>
      <c r="M72" s="178"/>
      <c r="N72" s="175"/>
    </row>
    <row r="73" spans="1:14" ht="18" x14ac:dyDescent="0.3">
      <c r="A73" s="273" t="s">
        <v>81</v>
      </c>
      <c r="B73" s="19" t="s">
        <v>10</v>
      </c>
      <c r="C73" s="20">
        <v>63</v>
      </c>
      <c r="D73" s="177"/>
      <c r="E73" s="177"/>
      <c r="F73" s="177"/>
      <c r="G73" s="177"/>
      <c r="H73" s="177"/>
      <c r="I73" s="177">
        <f t="shared" si="2"/>
        <v>0</v>
      </c>
      <c r="J73" s="178"/>
      <c r="K73" s="177">
        <f t="shared" si="3"/>
        <v>0</v>
      </c>
      <c r="L73" s="179"/>
      <c r="M73" s="178"/>
      <c r="N73" s="175"/>
    </row>
    <row r="74" spans="1:14" ht="16.5" x14ac:dyDescent="0.3">
      <c r="A74" s="185"/>
      <c r="B74" s="184"/>
      <c r="C74" s="174"/>
      <c r="D74" s="193"/>
      <c r="E74" s="177"/>
      <c r="F74" s="177"/>
      <c r="G74" s="177"/>
      <c r="H74" s="194"/>
      <c r="I74" s="177"/>
      <c r="J74" s="178"/>
      <c r="K74" s="177"/>
      <c r="L74" s="179"/>
      <c r="M74" s="178"/>
      <c r="N74" s="187"/>
    </row>
    <row r="75" spans="1:14" ht="16.5" x14ac:dyDescent="0.3">
      <c r="A75" s="185"/>
      <c r="B75" s="184"/>
      <c r="C75" s="174"/>
      <c r="D75" s="177"/>
      <c r="E75" s="177"/>
      <c r="F75" s="177"/>
      <c r="G75" s="177"/>
      <c r="H75" s="177"/>
      <c r="I75" s="177"/>
      <c r="J75" s="178"/>
      <c r="K75" s="177"/>
      <c r="L75" s="179"/>
      <c r="M75" s="178"/>
      <c r="N75" s="175"/>
    </row>
    <row r="76" spans="1:14" ht="16.5" x14ac:dyDescent="0.3">
      <c r="A76" s="195"/>
      <c r="B76" s="184"/>
      <c r="C76" s="174"/>
      <c r="D76" s="177"/>
      <c r="E76" s="177"/>
      <c r="F76" s="177"/>
      <c r="G76" s="177"/>
      <c r="H76" s="177"/>
      <c r="I76" s="177"/>
      <c r="J76" s="178"/>
      <c r="K76" s="177"/>
      <c r="L76" s="189"/>
      <c r="M76" s="178"/>
      <c r="N76" s="175"/>
    </row>
    <row r="77" spans="1:14" ht="16.5" x14ac:dyDescent="0.3">
      <c r="A77" s="183"/>
      <c r="B77" s="184"/>
      <c r="C77" s="174"/>
      <c r="D77" s="177"/>
      <c r="E77" s="177"/>
      <c r="F77" s="177"/>
      <c r="G77" s="177"/>
      <c r="H77" s="177"/>
      <c r="I77" s="177"/>
      <c r="J77" s="178"/>
      <c r="K77" s="177"/>
      <c r="L77" s="179"/>
      <c r="M77" s="178"/>
      <c r="N77" s="175"/>
    </row>
    <row r="78" spans="1:14" ht="16.5" x14ac:dyDescent="0.3">
      <c r="A78" s="180"/>
      <c r="B78" s="181"/>
      <c r="C78" s="176"/>
      <c r="D78" s="177"/>
      <c r="E78" s="177"/>
      <c r="F78" s="177"/>
      <c r="G78" s="177"/>
      <c r="H78" s="177"/>
      <c r="I78" s="177"/>
      <c r="J78" s="178"/>
      <c r="K78" s="177"/>
      <c r="L78" s="179"/>
      <c r="M78" s="178"/>
      <c r="N78" s="175"/>
    </row>
    <row r="79" spans="1:14" ht="16.5" x14ac:dyDescent="0.3">
      <c r="A79" s="180"/>
      <c r="B79" s="181"/>
      <c r="C79" s="176"/>
      <c r="D79" s="177"/>
      <c r="E79" s="177"/>
      <c r="F79" s="177"/>
      <c r="G79" s="177"/>
      <c r="H79" s="177"/>
      <c r="I79" s="177"/>
      <c r="J79" s="178"/>
      <c r="K79" s="177"/>
      <c r="L79" s="189"/>
      <c r="M79" s="178"/>
      <c r="N79" s="175"/>
    </row>
    <row r="80" spans="1:14" ht="16.5" x14ac:dyDescent="0.3">
      <c r="A80" s="196"/>
      <c r="B80" s="175"/>
      <c r="C80" s="176"/>
      <c r="D80" s="177"/>
      <c r="E80" s="177"/>
      <c r="F80" s="177"/>
      <c r="G80" s="177"/>
      <c r="H80" s="177"/>
      <c r="I80" s="177"/>
      <c r="J80" s="178"/>
      <c r="K80" s="177"/>
      <c r="L80" s="189"/>
      <c r="M80" s="178"/>
      <c r="N80" s="175"/>
    </row>
    <row r="81" spans="1:14" ht="16.5" x14ac:dyDescent="0.3">
      <c r="A81" s="197"/>
      <c r="B81" s="192"/>
      <c r="C81" s="176"/>
      <c r="D81" s="177"/>
      <c r="E81" s="177"/>
      <c r="F81" s="177"/>
      <c r="G81" s="177"/>
      <c r="H81" s="177"/>
      <c r="I81" s="177"/>
      <c r="J81" s="198"/>
      <c r="K81" s="177"/>
      <c r="L81" s="199"/>
      <c r="M81" s="198"/>
      <c r="N81" s="200"/>
    </row>
    <row r="82" spans="1:14" ht="16.5" x14ac:dyDescent="0.3">
      <c r="A82" s="196"/>
      <c r="B82" s="175"/>
      <c r="C82" s="176"/>
      <c r="D82" s="177"/>
      <c r="E82" s="177"/>
      <c r="F82" s="177"/>
      <c r="G82" s="177"/>
      <c r="H82" s="177"/>
      <c r="I82" s="177"/>
      <c r="J82" s="198"/>
      <c r="K82" s="177"/>
      <c r="L82" s="199"/>
      <c r="M82" s="198"/>
      <c r="N82" s="175"/>
    </row>
    <row r="83" spans="1:14" ht="16.5" x14ac:dyDescent="0.3">
      <c r="A83" s="196"/>
      <c r="B83" s="175"/>
      <c r="C83" s="176"/>
      <c r="D83" s="177"/>
      <c r="E83" s="177"/>
      <c r="F83" s="177"/>
      <c r="G83" s="177"/>
      <c r="H83" s="177"/>
      <c r="I83" s="177"/>
      <c r="J83" s="198"/>
      <c r="K83" s="177"/>
      <c r="L83" s="199"/>
      <c r="M83" s="198"/>
      <c r="N83" s="175"/>
    </row>
    <row r="84" spans="1:14" ht="16.5" x14ac:dyDescent="0.3">
      <c r="A84" s="201"/>
      <c r="B84" s="175"/>
      <c r="C84" s="176"/>
      <c r="D84" s="177"/>
      <c r="E84" s="177"/>
      <c r="F84" s="177"/>
      <c r="G84" s="177"/>
      <c r="H84" s="177"/>
      <c r="I84" s="177"/>
      <c r="J84" s="198"/>
      <c r="K84" s="177"/>
      <c r="L84" s="199"/>
      <c r="M84" s="198"/>
      <c r="N84" s="175"/>
    </row>
    <row r="85" spans="1:14" ht="16.5" x14ac:dyDescent="0.3">
      <c r="A85" s="196"/>
      <c r="B85" s="175"/>
      <c r="C85" s="176"/>
      <c r="D85" s="177"/>
      <c r="E85" s="177"/>
      <c r="F85" s="177"/>
      <c r="G85" s="177"/>
      <c r="H85" s="177"/>
      <c r="I85" s="177"/>
      <c r="J85" s="198"/>
      <c r="K85" s="177"/>
      <c r="L85" s="199"/>
      <c r="M85" s="198"/>
      <c r="N85" s="175"/>
    </row>
    <row r="86" spans="1:14" ht="16.5" x14ac:dyDescent="0.3">
      <c r="A86" s="180"/>
      <c r="B86" s="181"/>
      <c r="C86" s="176"/>
      <c r="D86" s="177"/>
      <c r="E86" s="177"/>
      <c r="F86" s="177"/>
      <c r="G86" s="177"/>
      <c r="H86" s="177"/>
      <c r="I86" s="177"/>
      <c r="J86" s="178"/>
      <c r="K86" s="177"/>
      <c r="L86" s="179"/>
      <c r="M86" s="178"/>
      <c r="N86" s="175"/>
    </row>
    <row r="87" spans="1:14" ht="16.5" x14ac:dyDescent="0.3">
      <c r="A87" s="180"/>
      <c r="B87" s="181"/>
      <c r="C87" s="176"/>
      <c r="D87" s="177"/>
      <c r="E87" s="177"/>
      <c r="F87" s="177"/>
      <c r="G87" s="177"/>
      <c r="H87" s="177"/>
      <c r="I87" s="177"/>
      <c r="J87" s="178"/>
      <c r="K87" s="177"/>
      <c r="L87" s="179"/>
      <c r="M87" s="178"/>
      <c r="N87" s="175"/>
    </row>
    <row r="88" spans="1:14" ht="16.5" x14ac:dyDescent="0.3">
      <c r="A88" s="180"/>
      <c r="B88" s="181"/>
      <c r="C88" s="176"/>
      <c r="D88" s="177"/>
      <c r="E88" s="177"/>
      <c r="F88" s="177"/>
      <c r="G88" s="177"/>
      <c r="H88" s="177"/>
      <c r="I88" s="177"/>
      <c r="J88" s="178"/>
      <c r="K88" s="177"/>
      <c r="L88" s="179"/>
      <c r="M88" s="178"/>
      <c r="N88" s="175"/>
    </row>
    <row r="89" spans="1:14" ht="16.5" x14ac:dyDescent="0.3">
      <c r="A89" s="180"/>
      <c r="B89" s="181"/>
      <c r="C89" s="176"/>
      <c r="D89" s="177"/>
      <c r="E89" s="177"/>
      <c r="F89" s="177"/>
      <c r="G89" s="177"/>
      <c r="H89" s="177"/>
      <c r="I89" s="177"/>
      <c r="J89" s="178"/>
      <c r="K89" s="177"/>
      <c r="L89" s="179"/>
      <c r="M89" s="178"/>
      <c r="N89" s="175"/>
    </row>
    <row r="90" spans="1:14" ht="16.5" x14ac:dyDescent="0.3">
      <c r="A90" s="180"/>
      <c r="B90" s="181"/>
      <c r="C90" s="176"/>
      <c r="D90" s="177"/>
      <c r="E90" s="177"/>
      <c r="F90" s="177"/>
      <c r="G90" s="177"/>
      <c r="H90" s="177"/>
      <c r="I90" s="177"/>
      <c r="J90" s="178"/>
      <c r="K90" s="177"/>
      <c r="L90" s="179"/>
      <c r="M90" s="178"/>
      <c r="N90" s="175"/>
    </row>
    <row r="91" spans="1:14" ht="16.5" x14ac:dyDescent="0.3">
      <c r="A91" s="180"/>
      <c r="B91" s="181"/>
      <c r="C91" s="176"/>
      <c r="D91" s="177"/>
      <c r="E91" s="177"/>
      <c r="F91" s="177"/>
      <c r="G91" s="177"/>
      <c r="H91" s="177"/>
      <c r="I91" s="177"/>
      <c r="J91" s="178"/>
      <c r="K91" s="177"/>
      <c r="L91" s="179"/>
      <c r="M91" s="178"/>
      <c r="N91" s="175"/>
    </row>
    <row r="92" spans="1:14" ht="16.5" x14ac:dyDescent="0.3">
      <c r="A92" s="157"/>
      <c r="B92" s="157"/>
      <c r="C92" s="157"/>
      <c r="D92" s="160"/>
      <c r="E92" s="160"/>
      <c r="F92" s="160"/>
      <c r="G92" s="160"/>
      <c r="H92" s="160"/>
      <c r="I92" s="202">
        <f>SUM(I10:I80)</f>
        <v>25.67</v>
      </c>
      <c r="J92" s="203">
        <f>SUM(J10:J81)</f>
        <v>26</v>
      </c>
      <c r="K92" s="162"/>
      <c r="L92" s="163"/>
      <c r="M92" s="163"/>
      <c r="N92" s="157"/>
    </row>
    <row r="93" spans="1:14" ht="17.25" thickBot="1" x14ac:dyDescent="0.35">
      <c r="A93" s="157"/>
      <c r="B93" s="157"/>
      <c r="C93" s="157"/>
      <c r="D93" s="160"/>
      <c r="E93" s="160"/>
      <c r="F93" s="160"/>
      <c r="G93" s="160"/>
      <c r="H93" s="160"/>
      <c r="I93" s="161"/>
      <c r="J93" s="162"/>
      <c r="K93" s="162"/>
      <c r="L93" s="163"/>
      <c r="M93" s="163"/>
      <c r="N93" s="157"/>
    </row>
    <row r="94" spans="1:14" ht="17.25" thickBot="1" x14ac:dyDescent="0.35">
      <c r="A94" s="204" t="s">
        <v>151</v>
      </c>
      <c r="B94" s="205"/>
      <c r="C94" s="205"/>
      <c r="D94" s="206"/>
      <c r="E94" s="207"/>
      <c r="F94" s="206"/>
      <c r="G94" s="206"/>
      <c r="H94" s="206"/>
      <c r="I94" s="208"/>
      <c r="J94" s="209"/>
      <c r="K94" s="209"/>
      <c r="L94" s="210"/>
      <c r="M94" s="210"/>
      <c r="N94" s="211"/>
    </row>
    <row r="95" spans="1:14" ht="16.5" x14ac:dyDescent="0.3">
      <c r="A95" s="157"/>
      <c r="B95" s="157"/>
      <c r="C95" s="157"/>
      <c r="D95" s="160"/>
      <c r="E95" s="160"/>
      <c r="F95" s="160"/>
      <c r="G95" s="160"/>
      <c r="H95" s="160"/>
      <c r="I95" s="161"/>
      <c r="J95" s="162"/>
      <c r="K95" s="162"/>
      <c r="L95" s="163"/>
      <c r="M95" s="163"/>
      <c r="N95" s="157"/>
    </row>
    <row r="96" spans="1:14" ht="16.5" x14ac:dyDescent="0.3">
      <c r="A96" s="164" t="s">
        <v>1</v>
      </c>
      <c r="B96" s="165" t="s">
        <v>2</v>
      </c>
      <c r="C96" s="164" t="s">
        <v>3</v>
      </c>
      <c r="D96" s="317" t="s">
        <v>142</v>
      </c>
      <c r="E96" s="318"/>
      <c r="F96" s="318"/>
      <c r="G96" s="318"/>
      <c r="H96" s="319"/>
      <c r="I96" s="166" t="s">
        <v>143</v>
      </c>
      <c r="J96" s="167" t="s">
        <v>144</v>
      </c>
      <c r="K96" s="168" t="s">
        <v>143</v>
      </c>
      <c r="L96" s="164" t="s">
        <v>145</v>
      </c>
      <c r="M96" s="164" t="s">
        <v>146</v>
      </c>
      <c r="N96" s="164" t="s">
        <v>147</v>
      </c>
    </row>
    <row r="97" spans="1:14" ht="16.5" x14ac:dyDescent="0.3">
      <c r="A97" s="212" t="s">
        <v>5</v>
      </c>
      <c r="B97" s="212" t="s">
        <v>152</v>
      </c>
      <c r="C97" s="212" t="s">
        <v>148</v>
      </c>
      <c r="D97" s="213">
        <v>1</v>
      </c>
      <c r="E97" s="213">
        <v>2</v>
      </c>
      <c r="F97" s="213">
        <v>3</v>
      </c>
      <c r="G97" s="213">
        <v>4</v>
      </c>
      <c r="H97" s="213">
        <v>5</v>
      </c>
      <c r="I97" s="214" t="s">
        <v>149</v>
      </c>
      <c r="J97" s="215" t="s">
        <v>142</v>
      </c>
      <c r="K97" s="216" t="s">
        <v>7</v>
      </c>
      <c r="L97" s="212" t="s">
        <v>7</v>
      </c>
      <c r="M97" s="212"/>
      <c r="N97" s="212"/>
    </row>
    <row r="98" spans="1:14" ht="16.5" x14ac:dyDescent="0.3">
      <c r="A98" s="196"/>
      <c r="B98" s="196"/>
      <c r="C98" s="217"/>
      <c r="D98" s="177"/>
      <c r="E98" s="177"/>
      <c r="F98" s="177"/>
      <c r="G98" s="177"/>
      <c r="H98" s="177"/>
      <c r="I98" s="177">
        <f>SUM(D98:H98)</f>
        <v>0</v>
      </c>
      <c r="J98" s="178"/>
      <c r="K98" s="218">
        <f>SUM(I98)</f>
        <v>0</v>
      </c>
      <c r="L98" s="189"/>
      <c r="M98" s="178"/>
      <c r="N98" s="175"/>
    </row>
    <row r="99" spans="1:14" ht="16.5" x14ac:dyDescent="0.3">
      <c r="A99" s="196"/>
      <c r="B99" s="196"/>
      <c r="C99" s="217"/>
      <c r="D99" s="177"/>
      <c r="E99" s="177"/>
      <c r="F99" s="177"/>
      <c r="G99" s="177"/>
      <c r="H99" s="177"/>
      <c r="I99" s="177">
        <f>SUM(D99:H99)</f>
        <v>0</v>
      </c>
      <c r="J99" s="178"/>
      <c r="K99" s="218">
        <f t="shared" ref="K99:K102" si="4">SUM(I99)</f>
        <v>0</v>
      </c>
      <c r="L99" s="178"/>
      <c r="M99" s="178"/>
      <c r="N99" s="175"/>
    </row>
    <row r="100" spans="1:14" ht="16.5" x14ac:dyDescent="0.3">
      <c r="A100" s="196"/>
      <c r="B100" s="196"/>
      <c r="C100" s="217"/>
      <c r="D100" s="177"/>
      <c r="E100" s="177"/>
      <c r="F100" s="177"/>
      <c r="G100" s="177"/>
      <c r="H100" s="177"/>
      <c r="I100" s="177">
        <f>SUM(D100:H100)</f>
        <v>0</v>
      </c>
      <c r="J100" s="178"/>
      <c r="K100" s="218">
        <f t="shared" si="4"/>
        <v>0</v>
      </c>
      <c r="L100" s="178"/>
      <c r="M100" s="178"/>
      <c r="N100" s="175"/>
    </row>
    <row r="101" spans="1:14" ht="16.5" x14ac:dyDescent="0.3">
      <c r="A101" s="196"/>
      <c r="B101" s="196"/>
      <c r="C101" s="217"/>
      <c r="D101" s="177"/>
      <c r="E101" s="177"/>
      <c r="F101" s="177"/>
      <c r="G101" s="177"/>
      <c r="H101" s="177"/>
      <c r="I101" s="177">
        <f>SUM(D101:H101)</f>
        <v>0</v>
      </c>
      <c r="J101" s="178"/>
      <c r="K101" s="218">
        <f t="shared" si="4"/>
        <v>0</v>
      </c>
      <c r="L101" s="178"/>
      <c r="M101" s="178"/>
      <c r="N101" s="175"/>
    </row>
    <row r="102" spans="1:14" ht="16.5" x14ac:dyDescent="0.3">
      <c r="A102" s="196"/>
      <c r="B102" s="196"/>
      <c r="C102" s="217"/>
      <c r="D102" s="177"/>
      <c r="E102" s="177"/>
      <c r="F102" s="177"/>
      <c r="G102" s="177"/>
      <c r="H102" s="177"/>
      <c r="I102" s="177">
        <f>SUM(D102:H102)</f>
        <v>0</v>
      </c>
      <c r="J102" s="178"/>
      <c r="K102" s="218">
        <f t="shared" si="4"/>
        <v>0</v>
      </c>
      <c r="L102" s="178"/>
      <c r="M102" s="178"/>
      <c r="N102" s="175"/>
    </row>
    <row r="103" spans="1:14" ht="16.5" x14ac:dyDescent="0.3">
      <c r="A103" s="219"/>
      <c r="B103" s="219"/>
      <c r="C103" s="219"/>
      <c r="D103" s="220"/>
      <c r="E103" s="220"/>
      <c r="F103" s="220"/>
      <c r="G103" s="220"/>
      <c r="H103" s="220"/>
      <c r="I103" s="221">
        <f>SUM(I98:I102)</f>
        <v>0</v>
      </c>
      <c r="J103" s="222">
        <f>SUM(J98:J102)</f>
        <v>0</v>
      </c>
      <c r="K103" s="223"/>
      <c r="L103" s="224"/>
      <c r="M103" s="224"/>
      <c r="N103" s="224"/>
    </row>
    <row r="104" spans="1:14" ht="17.25" thickBot="1" x14ac:dyDescent="0.35">
      <c r="A104" s="157"/>
      <c r="B104" s="157"/>
      <c r="C104" s="157"/>
      <c r="D104" s="160"/>
      <c r="E104" s="160"/>
      <c r="F104" s="160"/>
      <c r="G104" s="160"/>
      <c r="H104" s="160"/>
      <c r="I104" s="161"/>
      <c r="J104" s="225"/>
      <c r="K104" s="225"/>
      <c r="L104" s="226"/>
      <c r="M104" s="226"/>
      <c r="N104" s="157"/>
    </row>
    <row r="105" spans="1:14" ht="17.25" thickBot="1" x14ac:dyDescent="0.35">
      <c r="A105" s="227"/>
      <c r="B105" s="227"/>
      <c r="C105" s="227"/>
      <c r="D105" s="228"/>
      <c r="E105" s="228"/>
      <c r="F105" s="228"/>
      <c r="G105" s="228"/>
      <c r="H105" s="228"/>
      <c r="I105" s="229"/>
      <c r="J105" s="230"/>
      <c r="K105" s="230"/>
      <c r="L105" s="231"/>
      <c r="M105" s="231"/>
      <c r="N105" s="227"/>
    </row>
    <row r="106" spans="1:14" ht="17.25" thickBot="1" x14ac:dyDescent="0.35">
      <c r="A106" s="325" t="s">
        <v>153</v>
      </c>
      <c r="B106" s="326"/>
      <c r="C106" s="326"/>
      <c r="D106" s="326"/>
      <c r="E106" s="326"/>
      <c r="F106" s="326"/>
      <c r="G106" s="326"/>
      <c r="H106" s="326"/>
      <c r="I106" s="326"/>
      <c r="J106" s="326"/>
      <c r="K106" s="326"/>
      <c r="L106" s="326"/>
      <c r="M106" s="326"/>
      <c r="N106" s="327"/>
    </row>
    <row r="107" spans="1:14" ht="16.5" x14ac:dyDescent="0.3">
      <c r="A107" s="157"/>
      <c r="B107" s="157"/>
      <c r="C107" s="157"/>
      <c r="D107" s="160"/>
      <c r="E107" s="160"/>
      <c r="F107" s="160"/>
      <c r="G107" s="160"/>
      <c r="H107" s="160"/>
      <c r="I107" s="161"/>
      <c r="J107" s="162"/>
      <c r="K107" s="162"/>
      <c r="L107" s="163"/>
      <c r="M107" s="163"/>
      <c r="N107" s="157"/>
    </row>
    <row r="108" spans="1:14" ht="16.5" x14ac:dyDescent="0.3">
      <c r="A108" s="164" t="s">
        <v>1</v>
      </c>
      <c r="B108" s="165" t="s">
        <v>2</v>
      </c>
      <c r="C108" s="165" t="s">
        <v>3</v>
      </c>
      <c r="D108" s="317" t="s">
        <v>142</v>
      </c>
      <c r="E108" s="318"/>
      <c r="F108" s="318"/>
      <c r="G108" s="318"/>
      <c r="H108" s="319"/>
      <c r="I108" s="166" t="s">
        <v>143</v>
      </c>
      <c r="J108" s="167" t="s">
        <v>144</v>
      </c>
      <c r="K108" s="168" t="s">
        <v>143</v>
      </c>
      <c r="L108" s="164" t="s">
        <v>145</v>
      </c>
      <c r="M108" s="164" t="s">
        <v>146</v>
      </c>
      <c r="N108" s="164" t="s">
        <v>147</v>
      </c>
    </row>
    <row r="109" spans="1:14" ht="17.25" thickBot="1" x14ac:dyDescent="0.35">
      <c r="A109" s="169" t="s">
        <v>5</v>
      </c>
      <c r="B109" s="169"/>
      <c r="C109" s="169" t="s">
        <v>148</v>
      </c>
      <c r="D109" s="170">
        <v>1</v>
      </c>
      <c r="E109" s="170">
        <v>2</v>
      </c>
      <c r="F109" s="170">
        <v>3</v>
      </c>
      <c r="G109" s="170">
        <v>4</v>
      </c>
      <c r="H109" s="170">
        <v>5</v>
      </c>
      <c r="I109" s="171" t="s">
        <v>149</v>
      </c>
      <c r="J109" s="172" t="s">
        <v>142</v>
      </c>
      <c r="K109" s="173" t="s">
        <v>7</v>
      </c>
      <c r="L109" s="169" t="s">
        <v>7</v>
      </c>
      <c r="M109" s="169"/>
      <c r="N109" s="169"/>
    </row>
    <row r="110" spans="1:14" ht="17.25" thickTop="1" x14ac:dyDescent="0.3">
      <c r="A110" s="201"/>
      <c r="B110" s="201"/>
      <c r="C110" s="217"/>
      <c r="D110" s="232"/>
      <c r="E110" s="232"/>
      <c r="F110" s="232"/>
      <c r="G110" s="232"/>
      <c r="H110" s="232"/>
      <c r="I110" s="177">
        <f>SUM(D110:H110)</f>
        <v>0</v>
      </c>
      <c r="J110" s="178"/>
      <c r="K110" s="218">
        <f>SUM(I110)</f>
        <v>0</v>
      </c>
      <c r="L110" s="176"/>
      <c r="M110" s="176"/>
      <c r="N110" s="176"/>
    </row>
    <row r="111" spans="1:14" ht="16.5" x14ac:dyDescent="0.3">
      <c r="A111" s="201"/>
      <c r="B111" s="201"/>
      <c r="C111" s="217"/>
      <c r="D111" s="232"/>
      <c r="E111" s="232"/>
      <c r="F111" s="232"/>
      <c r="G111" s="232"/>
      <c r="H111" s="232"/>
      <c r="I111" s="177">
        <f>SUM(D111:H111)</f>
        <v>0</v>
      </c>
      <c r="J111" s="178"/>
      <c r="K111" s="218">
        <f t="shared" ref="K111:K118" si="5">SUM(I111)</f>
        <v>0</v>
      </c>
      <c r="L111" s="176"/>
      <c r="M111" s="178"/>
      <c r="N111" s="175"/>
    </row>
    <row r="112" spans="1:14" ht="16.5" x14ac:dyDescent="0.3">
      <c r="A112" s="201"/>
      <c r="B112" s="201"/>
      <c r="C112" s="217"/>
      <c r="D112" s="232"/>
      <c r="E112" s="232"/>
      <c r="F112" s="232"/>
      <c r="G112" s="232"/>
      <c r="H112" s="232"/>
      <c r="I112" s="177">
        <v>0</v>
      </c>
      <c r="J112" s="178"/>
      <c r="K112" s="218">
        <f t="shared" si="5"/>
        <v>0</v>
      </c>
      <c r="L112" s="176"/>
      <c r="M112" s="176"/>
      <c r="N112" s="176"/>
    </row>
    <row r="113" spans="1:14" ht="16.5" x14ac:dyDescent="0.3">
      <c r="A113" s="201"/>
      <c r="B113" s="201"/>
      <c r="C113" s="217"/>
      <c r="D113" s="232"/>
      <c r="E113" s="232"/>
      <c r="F113" s="232"/>
      <c r="G113" s="232"/>
      <c r="H113" s="232"/>
      <c r="I113" s="177">
        <v>0</v>
      </c>
      <c r="J113" s="178"/>
      <c r="K113" s="218">
        <f t="shared" si="5"/>
        <v>0</v>
      </c>
      <c r="L113" s="176"/>
      <c r="M113" s="178"/>
      <c r="N113" s="175"/>
    </row>
    <row r="114" spans="1:14" ht="16.5" x14ac:dyDescent="0.3">
      <c r="A114" s="201"/>
      <c r="B114" s="201"/>
      <c r="C114" s="217"/>
      <c r="D114" s="177"/>
      <c r="E114" s="177"/>
      <c r="F114" s="177"/>
      <c r="G114" s="177"/>
      <c r="H114" s="177"/>
      <c r="I114" s="177">
        <f t="shared" ref="I114:I118" si="6">SUM(D114:H114)</f>
        <v>0</v>
      </c>
      <c r="J114" s="178"/>
      <c r="K114" s="218">
        <f t="shared" si="5"/>
        <v>0</v>
      </c>
      <c r="L114" s="178"/>
      <c r="M114" s="176"/>
      <c r="N114" s="176"/>
    </row>
    <row r="115" spans="1:14" ht="16.5" x14ac:dyDescent="0.3">
      <c r="A115" s="201"/>
      <c r="B115" s="201"/>
      <c r="C115" s="217"/>
      <c r="D115" s="232"/>
      <c r="E115" s="232"/>
      <c r="F115" s="232"/>
      <c r="G115" s="232"/>
      <c r="H115" s="232"/>
      <c r="I115" s="177">
        <f t="shared" si="6"/>
        <v>0</v>
      </c>
      <c r="J115" s="178"/>
      <c r="K115" s="218">
        <f t="shared" si="5"/>
        <v>0</v>
      </c>
      <c r="L115" s="176"/>
      <c r="M115" s="176"/>
      <c r="N115" s="176"/>
    </row>
    <row r="116" spans="1:14" ht="16.5" x14ac:dyDescent="0.3">
      <c r="A116" s="201"/>
      <c r="B116" s="201"/>
      <c r="C116" s="217"/>
      <c r="D116" s="232"/>
      <c r="E116" s="232"/>
      <c r="F116" s="232"/>
      <c r="G116" s="232"/>
      <c r="H116" s="232"/>
      <c r="I116" s="177">
        <f t="shared" si="6"/>
        <v>0</v>
      </c>
      <c r="J116" s="178"/>
      <c r="K116" s="218">
        <f t="shared" si="5"/>
        <v>0</v>
      </c>
      <c r="L116" s="176"/>
      <c r="M116" s="176"/>
      <c r="N116" s="176"/>
    </row>
    <row r="117" spans="1:14" ht="16.5" x14ac:dyDescent="0.3">
      <c r="A117" s="201"/>
      <c r="B117" s="201"/>
      <c r="C117" s="217"/>
      <c r="D117" s="232"/>
      <c r="E117" s="232"/>
      <c r="F117" s="232"/>
      <c r="G117" s="232"/>
      <c r="H117" s="232"/>
      <c r="I117" s="177">
        <f t="shared" si="6"/>
        <v>0</v>
      </c>
      <c r="J117" s="178"/>
      <c r="K117" s="218">
        <f t="shared" si="5"/>
        <v>0</v>
      </c>
      <c r="L117" s="176"/>
      <c r="M117" s="176"/>
      <c r="N117" s="176"/>
    </row>
    <row r="118" spans="1:14" ht="16.5" x14ac:dyDescent="0.3">
      <c r="A118" s="180"/>
      <c r="B118" s="233"/>
      <c r="C118" s="217"/>
      <c r="D118" s="232"/>
      <c r="E118" s="232"/>
      <c r="F118" s="232"/>
      <c r="G118" s="235"/>
      <c r="H118" s="232"/>
      <c r="I118" s="177">
        <f t="shared" si="6"/>
        <v>0</v>
      </c>
      <c r="J118" s="236"/>
      <c r="K118" s="218">
        <f t="shared" si="5"/>
        <v>0</v>
      </c>
      <c r="L118" s="176"/>
      <c r="M118" s="176"/>
      <c r="N118" s="176"/>
    </row>
    <row r="119" spans="1:14" ht="16.5" x14ac:dyDescent="0.3">
      <c r="A119" s="157"/>
      <c r="B119" s="157"/>
      <c r="C119" s="157"/>
      <c r="D119" s="160"/>
      <c r="E119" s="160"/>
      <c r="F119" s="160"/>
      <c r="G119" s="160"/>
      <c r="H119" s="160"/>
      <c r="I119" s="221">
        <f>SUM(I110:I118)</f>
        <v>0</v>
      </c>
      <c r="J119" s="222">
        <f>SUM(J110:J118)</f>
        <v>0</v>
      </c>
      <c r="K119" s="237"/>
      <c r="L119" s="163"/>
      <c r="M119" s="163"/>
      <c r="N119" s="224"/>
    </row>
    <row r="120" spans="1:14" ht="17.25" thickBot="1" x14ac:dyDescent="0.35">
      <c r="A120" s="238"/>
      <c r="B120" s="238"/>
      <c r="C120" s="238"/>
      <c r="D120" s="239"/>
      <c r="E120" s="239"/>
      <c r="F120" s="239"/>
      <c r="G120" s="239"/>
      <c r="H120" s="239"/>
      <c r="I120" s="240"/>
      <c r="J120" s="241"/>
      <c r="K120" s="241"/>
      <c r="L120" s="242"/>
      <c r="M120" s="242"/>
      <c r="N120" s="243"/>
    </row>
    <row r="121" spans="1:14" ht="17.25" thickBot="1" x14ac:dyDescent="0.35">
      <c r="A121" s="157"/>
      <c r="B121" s="157"/>
      <c r="C121" s="157"/>
      <c r="D121" s="160"/>
      <c r="E121" s="160"/>
      <c r="F121" s="160"/>
      <c r="G121" s="160"/>
      <c r="H121" s="160"/>
      <c r="I121" s="216"/>
      <c r="J121" s="237"/>
      <c r="K121" s="237"/>
      <c r="L121" s="163"/>
      <c r="M121" s="163"/>
      <c r="N121" s="224"/>
    </row>
    <row r="122" spans="1:14" ht="17.25" thickBot="1" x14ac:dyDescent="0.35">
      <c r="A122" s="325" t="s">
        <v>154</v>
      </c>
      <c r="B122" s="326"/>
      <c r="C122" s="326"/>
      <c r="D122" s="326"/>
      <c r="E122" s="326"/>
      <c r="F122" s="326"/>
      <c r="G122" s="326"/>
      <c r="H122" s="326"/>
      <c r="I122" s="326"/>
      <c r="J122" s="326"/>
      <c r="K122" s="326"/>
      <c r="L122" s="326"/>
      <c r="M122" s="326"/>
      <c r="N122" s="327"/>
    </row>
    <row r="123" spans="1:14" ht="16.5" x14ac:dyDescent="0.3">
      <c r="A123" s="157"/>
      <c r="B123" s="157"/>
      <c r="C123" s="157"/>
      <c r="D123" s="160"/>
      <c r="E123" s="160"/>
      <c r="F123" s="160"/>
      <c r="G123" s="160"/>
      <c r="H123" s="160"/>
      <c r="I123" s="161"/>
      <c r="J123" s="162"/>
      <c r="K123" s="162"/>
      <c r="L123" s="163"/>
      <c r="M123" s="163"/>
      <c r="N123" s="157"/>
    </row>
    <row r="124" spans="1:14" ht="16.5" x14ac:dyDescent="0.3">
      <c r="A124" s="164" t="s">
        <v>1</v>
      </c>
      <c r="B124" s="165" t="s">
        <v>2</v>
      </c>
      <c r="C124" s="165" t="s">
        <v>3</v>
      </c>
      <c r="D124" s="317" t="s">
        <v>142</v>
      </c>
      <c r="E124" s="318"/>
      <c r="F124" s="318"/>
      <c r="G124" s="318"/>
      <c r="H124" s="319"/>
      <c r="I124" s="166" t="s">
        <v>143</v>
      </c>
      <c r="J124" s="167" t="s">
        <v>144</v>
      </c>
      <c r="K124" s="168" t="s">
        <v>143</v>
      </c>
      <c r="L124" s="164" t="s">
        <v>145</v>
      </c>
      <c r="M124" s="164" t="s">
        <v>146</v>
      </c>
      <c r="N124" s="164" t="s">
        <v>147</v>
      </c>
    </row>
    <row r="125" spans="1:14" ht="17.25" thickBot="1" x14ac:dyDescent="0.35">
      <c r="A125" s="169" t="s">
        <v>5</v>
      </c>
      <c r="B125" s="169"/>
      <c r="C125" s="169" t="s">
        <v>148</v>
      </c>
      <c r="D125" s="170">
        <v>1</v>
      </c>
      <c r="E125" s="170">
        <v>2</v>
      </c>
      <c r="F125" s="170">
        <v>3</v>
      </c>
      <c r="G125" s="170">
        <v>4</v>
      </c>
      <c r="H125" s="170">
        <v>5</v>
      </c>
      <c r="I125" s="171" t="s">
        <v>149</v>
      </c>
      <c r="J125" s="172" t="s">
        <v>142</v>
      </c>
      <c r="K125" s="173" t="s">
        <v>7</v>
      </c>
      <c r="L125" s="169" t="s">
        <v>7</v>
      </c>
      <c r="M125" s="169"/>
      <c r="N125" s="169"/>
    </row>
    <row r="126" spans="1:14" ht="18.75" thickTop="1" x14ac:dyDescent="0.3">
      <c r="A126" s="273" t="s">
        <v>37</v>
      </c>
      <c r="B126" s="19" t="s">
        <v>10</v>
      </c>
      <c r="C126" s="20">
        <v>26</v>
      </c>
      <c r="D126" s="177">
        <v>2.4809999999999999</v>
      </c>
      <c r="E126" s="177">
        <v>0</v>
      </c>
      <c r="F126" s="177">
        <v>0</v>
      </c>
      <c r="G126" s="177">
        <v>0</v>
      </c>
      <c r="H126" s="177">
        <v>0</v>
      </c>
      <c r="I126" s="177">
        <f>SUM(D126:H126)</f>
        <v>2.4809999999999999</v>
      </c>
      <c r="J126" s="178">
        <v>1</v>
      </c>
      <c r="K126" s="218">
        <f t="shared" ref="K126:K133" si="7">SUM(I126)</f>
        <v>2.4809999999999999</v>
      </c>
      <c r="L126" s="245">
        <v>100</v>
      </c>
      <c r="M126" s="246"/>
      <c r="N126" s="247"/>
    </row>
    <row r="127" spans="1:14" ht="18" x14ac:dyDescent="0.3">
      <c r="A127" s="268" t="s">
        <v>20</v>
      </c>
      <c r="B127" s="19" t="s">
        <v>10</v>
      </c>
      <c r="C127" s="20">
        <v>3</v>
      </c>
      <c r="D127" s="177">
        <v>0.53300000000000003</v>
      </c>
      <c r="E127" s="177">
        <v>0</v>
      </c>
      <c r="F127" s="177">
        <v>0</v>
      </c>
      <c r="G127" s="177">
        <v>0</v>
      </c>
      <c r="H127" s="177">
        <v>0</v>
      </c>
      <c r="I127" s="177">
        <f>SUM(D127:H127)</f>
        <v>0.53300000000000003</v>
      </c>
      <c r="J127" s="244">
        <v>1</v>
      </c>
      <c r="K127" s="218">
        <f t="shared" si="7"/>
        <v>0.53300000000000003</v>
      </c>
      <c r="L127" s="179">
        <v>99</v>
      </c>
      <c r="M127" s="176"/>
      <c r="N127" s="176"/>
    </row>
    <row r="128" spans="1:14" ht="18" x14ac:dyDescent="0.3">
      <c r="A128" s="274" t="s">
        <v>30</v>
      </c>
      <c r="B128" s="19" t="s">
        <v>10</v>
      </c>
      <c r="C128" s="20">
        <v>23</v>
      </c>
      <c r="D128" s="177">
        <v>0</v>
      </c>
      <c r="E128" s="177">
        <v>0</v>
      </c>
      <c r="F128" s="177">
        <v>0</v>
      </c>
      <c r="G128" s="177">
        <v>0</v>
      </c>
      <c r="H128" s="177">
        <v>0</v>
      </c>
      <c r="I128" s="177">
        <f>SUM(D128:H128)</f>
        <v>0</v>
      </c>
      <c r="J128" s="178">
        <v>0</v>
      </c>
      <c r="K128" s="218">
        <f t="shared" si="7"/>
        <v>0</v>
      </c>
      <c r="L128" s="179">
        <v>98</v>
      </c>
      <c r="M128" s="176"/>
      <c r="N128" s="217"/>
    </row>
    <row r="129" spans="1:14" ht="16.5" x14ac:dyDescent="0.3">
      <c r="A129" s="201"/>
      <c r="B129" s="201"/>
      <c r="C129" s="217"/>
      <c r="D129" s="232"/>
      <c r="E129" s="232"/>
      <c r="F129" s="232"/>
      <c r="G129" s="232"/>
      <c r="H129" s="232"/>
      <c r="I129" s="177">
        <v>0</v>
      </c>
      <c r="J129" s="178"/>
      <c r="K129" s="218">
        <f t="shared" si="7"/>
        <v>0</v>
      </c>
      <c r="L129" s="176"/>
      <c r="M129" s="176"/>
      <c r="N129" s="176"/>
    </row>
    <row r="130" spans="1:14" ht="16.5" x14ac:dyDescent="0.3">
      <c r="A130" s="180"/>
      <c r="B130" s="196"/>
      <c r="C130" s="217"/>
      <c r="D130" s="177"/>
      <c r="E130" s="177"/>
      <c r="F130" s="177"/>
      <c r="G130" s="177"/>
      <c r="H130" s="177"/>
      <c r="I130" s="177">
        <f>SUM(D130:H130)</f>
        <v>0</v>
      </c>
      <c r="J130" s="178"/>
      <c r="K130" s="218">
        <f t="shared" si="7"/>
        <v>0</v>
      </c>
      <c r="L130" s="176"/>
      <c r="M130" s="178"/>
      <c r="N130" s="175"/>
    </row>
    <row r="131" spans="1:14" ht="16.5" x14ac:dyDescent="0.3">
      <c r="A131" s="180"/>
      <c r="B131" s="248"/>
      <c r="C131" s="217"/>
      <c r="D131" s="177"/>
      <c r="E131" s="177"/>
      <c r="F131" s="177"/>
      <c r="G131" s="177"/>
      <c r="H131" s="177"/>
      <c r="I131" s="177">
        <f>SUM(D131:H131)</f>
        <v>0</v>
      </c>
      <c r="J131" s="178"/>
      <c r="K131" s="218">
        <f t="shared" si="7"/>
        <v>0</v>
      </c>
      <c r="L131" s="176"/>
      <c r="M131" s="178"/>
      <c r="N131" s="176"/>
    </row>
    <row r="132" spans="1:14" ht="16.5" x14ac:dyDescent="0.3">
      <c r="A132" s="180"/>
      <c r="B132" s="196"/>
      <c r="C132" s="217"/>
      <c r="D132" s="177"/>
      <c r="E132" s="177"/>
      <c r="F132" s="177"/>
      <c r="G132" s="177"/>
      <c r="H132" s="177"/>
      <c r="I132" s="177">
        <f>SUM(D132:H132)</f>
        <v>0</v>
      </c>
      <c r="J132" s="178"/>
      <c r="K132" s="218">
        <f t="shared" si="7"/>
        <v>0</v>
      </c>
      <c r="L132" s="176"/>
      <c r="M132" s="178"/>
      <c r="N132" s="175"/>
    </row>
    <row r="133" spans="1:14" ht="16.5" x14ac:dyDescent="0.3">
      <c r="A133" s="180"/>
      <c r="B133" s="248"/>
      <c r="C133" s="217"/>
      <c r="D133" s="177"/>
      <c r="E133" s="177"/>
      <c r="F133" s="177"/>
      <c r="G133" s="177"/>
      <c r="H133" s="177"/>
      <c r="I133" s="177">
        <f>SUM(D133:H133)</f>
        <v>0</v>
      </c>
      <c r="J133" s="178"/>
      <c r="K133" s="218">
        <f t="shared" si="7"/>
        <v>0</v>
      </c>
      <c r="L133" s="176"/>
      <c r="M133" s="178"/>
      <c r="N133" s="175"/>
    </row>
    <row r="134" spans="1:14" ht="16.5" x14ac:dyDescent="0.3">
      <c r="A134" s="201"/>
      <c r="B134" s="201"/>
      <c r="C134" s="217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</row>
    <row r="135" spans="1:14" ht="16.5" x14ac:dyDescent="0.3">
      <c r="A135" s="201"/>
      <c r="B135" s="201"/>
      <c r="C135" s="217"/>
      <c r="D135" s="232"/>
      <c r="E135" s="232"/>
      <c r="F135" s="232"/>
      <c r="G135" s="232"/>
      <c r="H135" s="232"/>
      <c r="I135" s="177"/>
      <c r="J135" s="178"/>
      <c r="K135" s="177"/>
      <c r="L135" s="176"/>
      <c r="M135" s="176"/>
      <c r="N135" s="176"/>
    </row>
    <row r="136" spans="1:14" ht="16.5" x14ac:dyDescent="0.3">
      <c r="A136" s="180"/>
      <c r="B136" s="233"/>
      <c r="C136" s="234"/>
      <c r="D136" s="232"/>
      <c r="E136" s="232"/>
      <c r="F136" s="232"/>
      <c r="G136" s="235"/>
      <c r="H136" s="232"/>
      <c r="I136" s="190"/>
      <c r="J136" s="190"/>
      <c r="K136" s="190"/>
      <c r="L136" s="190"/>
      <c r="M136" s="190"/>
      <c r="N136" s="176"/>
    </row>
    <row r="137" spans="1:14" ht="16.5" x14ac:dyDescent="0.3">
      <c r="A137" s="157"/>
      <c r="B137" s="157"/>
      <c r="C137" s="157"/>
      <c r="D137" s="160"/>
      <c r="E137" s="160"/>
      <c r="F137" s="160"/>
      <c r="G137" s="160"/>
      <c r="H137" s="160"/>
      <c r="I137" s="221">
        <f>SUM(I126:I136)</f>
        <v>3.0139999999999998</v>
      </c>
      <c r="J137" s="222">
        <f>SUM(J126:J136)</f>
        <v>2</v>
      </c>
      <c r="K137" s="237"/>
      <c r="L137" s="163"/>
      <c r="M137" s="163"/>
      <c r="N137" s="224"/>
    </row>
    <row r="138" spans="1:14" ht="17.25" thickBot="1" x14ac:dyDescent="0.35">
      <c r="A138" s="238"/>
      <c r="B138" s="238"/>
      <c r="C138" s="238"/>
      <c r="D138" s="242"/>
      <c r="E138" s="242"/>
      <c r="F138" s="242"/>
      <c r="G138" s="242"/>
      <c r="H138" s="242"/>
      <c r="I138" s="238"/>
      <c r="J138" s="238"/>
      <c r="K138" s="238"/>
      <c r="L138" s="238"/>
      <c r="M138" s="238"/>
      <c r="N138" s="238"/>
    </row>
    <row r="139" spans="1:14" ht="17.25" thickBot="1" x14ac:dyDescent="0.35">
      <c r="A139" s="157"/>
      <c r="B139" s="157"/>
      <c r="C139" s="157"/>
      <c r="D139" s="163"/>
      <c r="E139" s="163"/>
      <c r="F139" s="163"/>
      <c r="G139" s="163"/>
      <c r="H139" s="163"/>
      <c r="I139" s="157"/>
      <c r="J139" s="157"/>
      <c r="K139" s="157"/>
      <c r="L139" s="157"/>
      <c r="M139" s="157"/>
      <c r="N139" s="157"/>
    </row>
    <row r="140" spans="1:14" ht="17.25" thickBot="1" x14ac:dyDescent="0.35">
      <c r="A140" s="204" t="s">
        <v>155</v>
      </c>
      <c r="B140" s="249"/>
      <c r="C140" s="249"/>
      <c r="D140" s="250"/>
      <c r="E140" s="250"/>
      <c r="F140" s="250"/>
      <c r="G140" s="250"/>
      <c r="H140" s="250"/>
      <c r="I140" s="249"/>
      <c r="J140" s="249"/>
      <c r="K140" s="249"/>
      <c r="L140" s="249"/>
      <c r="M140" s="249"/>
      <c r="N140" s="251"/>
    </row>
    <row r="141" spans="1:14" ht="16.5" x14ac:dyDescent="0.3">
      <c r="A141" s="156"/>
      <c r="B141" s="157"/>
      <c r="C141" s="157"/>
      <c r="D141" s="163"/>
      <c r="E141" s="163"/>
      <c r="F141" s="163"/>
      <c r="G141" s="163"/>
      <c r="H141" s="163"/>
      <c r="I141" s="157"/>
      <c r="J141" s="157"/>
      <c r="K141" s="157"/>
      <c r="L141" s="157"/>
      <c r="M141" s="157"/>
      <c r="N141" s="157"/>
    </row>
    <row r="142" spans="1:14" ht="16.5" x14ac:dyDescent="0.3">
      <c r="A142" s="157"/>
      <c r="B142" s="252" t="s">
        <v>156</v>
      </c>
      <c r="C142" s="157"/>
      <c r="D142" s="163"/>
      <c r="E142" s="252" t="s">
        <v>157</v>
      </c>
      <c r="F142" s="163"/>
      <c r="G142" s="253" t="s">
        <v>158</v>
      </c>
      <c r="H142" s="163"/>
      <c r="I142" s="157"/>
      <c r="J142" s="157"/>
      <c r="K142" s="157"/>
      <c r="L142" s="157"/>
      <c r="M142" s="157"/>
      <c r="N142" s="157"/>
    </row>
    <row r="143" spans="1:14" ht="16.5" x14ac:dyDescent="0.3">
      <c r="A143" s="157" t="s">
        <v>159</v>
      </c>
      <c r="B143" s="254">
        <f>J92+J103</f>
        <v>26</v>
      </c>
      <c r="C143" s="255"/>
      <c r="D143" s="256"/>
      <c r="E143" s="254">
        <f>J119</f>
        <v>0</v>
      </c>
      <c r="F143" s="256"/>
      <c r="G143" s="189">
        <f>+B143+E143</f>
        <v>26</v>
      </c>
      <c r="H143" s="256"/>
      <c r="I143" s="157"/>
      <c r="J143" s="157"/>
      <c r="K143" s="157"/>
      <c r="L143" s="157"/>
      <c r="M143" s="157"/>
      <c r="N143" s="157"/>
    </row>
    <row r="144" spans="1:14" ht="16.5" x14ac:dyDescent="0.3">
      <c r="A144" s="157" t="s">
        <v>160</v>
      </c>
      <c r="B144" s="218">
        <f>I92+I103</f>
        <v>25.67</v>
      </c>
      <c r="C144" s="255"/>
      <c r="D144" s="256"/>
      <c r="E144" s="166">
        <f>+I119</f>
        <v>0</v>
      </c>
      <c r="F144" s="256"/>
      <c r="G144" s="257">
        <f>+E144+B144</f>
        <v>25.67</v>
      </c>
      <c r="H144" s="258"/>
      <c r="I144" s="157"/>
      <c r="J144" s="157"/>
      <c r="K144" s="157"/>
      <c r="L144" s="157"/>
      <c r="M144" s="157"/>
      <c r="N144" s="157"/>
    </row>
    <row r="145" spans="1:14" ht="16.5" x14ac:dyDescent="0.3">
      <c r="A145" s="157" t="s">
        <v>161</v>
      </c>
      <c r="B145" s="182">
        <v>2.5049999999999999</v>
      </c>
      <c r="C145" s="320"/>
      <c r="D145" s="321"/>
      <c r="E145" s="232">
        <f>MAX(D110:H118)</f>
        <v>0</v>
      </c>
      <c r="F145" s="322"/>
      <c r="G145" s="321"/>
      <c r="H145" s="256"/>
      <c r="I145" s="157"/>
      <c r="J145" s="157"/>
      <c r="K145" s="157"/>
      <c r="L145" s="157"/>
      <c r="M145" s="157"/>
      <c r="N145" s="157"/>
    </row>
    <row r="146" spans="1:14" ht="16.5" x14ac:dyDescent="0.3">
      <c r="A146" s="157"/>
      <c r="B146" s="259"/>
      <c r="C146" s="323"/>
      <c r="D146" s="324"/>
      <c r="E146" s="260"/>
      <c r="F146" s="256"/>
      <c r="G146" s="256"/>
      <c r="H146" s="256"/>
      <c r="I146" s="157"/>
      <c r="J146" s="157"/>
      <c r="K146" s="157"/>
      <c r="L146" s="157"/>
      <c r="M146" s="157"/>
      <c r="N146" s="157"/>
    </row>
    <row r="147" spans="1:14" ht="16.5" x14ac:dyDescent="0.3">
      <c r="A147" s="157" t="s">
        <v>162</v>
      </c>
      <c r="B147" s="182">
        <f>MAX(I10:I80)</f>
        <v>7.61</v>
      </c>
      <c r="C147" s="320"/>
      <c r="D147" s="321"/>
      <c r="E147" s="261">
        <f>MAX(I110:I118)</f>
        <v>0</v>
      </c>
      <c r="F147" s="322"/>
      <c r="G147" s="321"/>
      <c r="H147" s="256"/>
      <c r="I147" s="157"/>
      <c r="J147" s="157"/>
      <c r="K147" s="157"/>
      <c r="L147" s="157"/>
      <c r="M147" s="157"/>
      <c r="N147" s="157"/>
    </row>
    <row r="148" spans="1:14" ht="16.5" x14ac:dyDescent="0.3">
      <c r="A148" s="157"/>
      <c r="B148" s="262"/>
      <c r="C148" s="263"/>
      <c r="D148" s="264"/>
      <c r="E148" s="262"/>
      <c r="F148" s="265"/>
      <c r="G148" s="265"/>
      <c r="H148" s="265"/>
      <c r="I148" s="157"/>
      <c r="J148" s="157"/>
      <c r="K148" s="157"/>
      <c r="L148" s="157"/>
      <c r="M148" s="157"/>
      <c r="N148" s="157"/>
    </row>
    <row r="149" spans="1:14" ht="16.5" x14ac:dyDescent="0.3">
      <c r="A149" s="266"/>
      <c r="B149" s="267"/>
      <c r="C149" s="264"/>
      <c r="D149" s="265"/>
      <c r="E149" s="264"/>
      <c r="F149" s="265"/>
      <c r="G149" s="264"/>
      <c r="H149" s="265"/>
      <c r="I149" s="157"/>
      <c r="J149" s="157"/>
      <c r="K149" s="157"/>
      <c r="L149" s="157"/>
      <c r="M149" s="157"/>
      <c r="N149" s="157"/>
    </row>
    <row r="150" spans="1:14" ht="16.5" x14ac:dyDescent="0.3">
      <c r="A150" s="157"/>
      <c r="B150" s="157"/>
      <c r="C150" s="157"/>
      <c r="D150" s="163"/>
      <c r="E150" s="163"/>
      <c r="F150" s="163"/>
      <c r="G150" s="163"/>
      <c r="H150" s="163"/>
      <c r="I150" s="157"/>
      <c r="J150" s="157"/>
      <c r="K150" s="157"/>
      <c r="L150" s="157"/>
      <c r="M150" s="157"/>
      <c r="N150" s="157"/>
    </row>
  </sheetData>
  <sortState ref="A127:I128">
    <sortCondition descending="1" ref="I126"/>
  </sortState>
  <mergeCells count="12">
    <mergeCell ref="A122:N122"/>
    <mergeCell ref="A6:N6"/>
    <mergeCell ref="D8:H8"/>
    <mergeCell ref="D96:H96"/>
    <mergeCell ref="A106:N106"/>
    <mergeCell ref="D108:H108"/>
    <mergeCell ref="D124:H124"/>
    <mergeCell ref="C145:D145"/>
    <mergeCell ref="F145:G145"/>
    <mergeCell ref="C146:D146"/>
    <mergeCell ref="C147:D147"/>
    <mergeCell ref="F147:G14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workbookViewId="0">
      <selection activeCell="B3" sqref="B3"/>
    </sheetView>
  </sheetViews>
  <sheetFormatPr defaultRowHeight="12.75" x14ac:dyDescent="0.2"/>
  <cols>
    <col min="1" max="1" width="27.125" customWidth="1"/>
  </cols>
  <sheetData>
    <row r="1" spans="1:14" ht="16.5" x14ac:dyDescent="0.3">
      <c r="A1" s="156" t="s">
        <v>140</v>
      </c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6.5" x14ac:dyDescent="0.3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25.5" x14ac:dyDescent="0.35">
      <c r="A3" s="158" t="s">
        <v>174</v>
      </c>
      <c r="B3" s="159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25.5" x14ac:dyDescent="0.35">
      <c r="A4" s="158" t="s">
        <v>178</v>
      </c>
      <c r="B4" s="159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17.25" thickBot="1" x14ac:dyDescent="0.3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ht="17.25" thickBot="1" x14ac:dyDescent="0.35">
      <c r="A6" s="325" t="s">
        <v>141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6.5" x14ac:dyDescent="0.3">
      <c r="A7" s="157"/>
      <c r="B7" s="157"/>
      <c r="C7" s="157"/>
      <c r="D7" s="160"/>
      <c r="E7" s="160"/>
      <c r="F7" s="160"/>
      <c r="G7" s="160"/>
      <c r="H7" s="160"/>
      <c r="I7" s="161"/>
      <c r="J7" s="162"/>
      <c r="K7" s="162"/>
      <c r="L7" s="163"/>
      <c r="M7" s="163"/>
      <c r="N7" s="157"/>
    </row>
    <row r="8" spans="1:14" ht="16.5" x14ac:dyDescent="0.3">
      <c r="A8" s="164" t="s">
        <v>1</v>
      </c>
      <c r="B8" s="165" t="s">
        <v>2</v>
      </c>
      <c r="C8" s="164" t="s">
        <v>3</v>
      </c>
      <c r="D8" s="317" t="s">
        <v>142</v>
      </c>
      <c r="E8" s="318"/>
      <c r="F8" s="318"/>
      <c r="G8" s="318"/>
      <c r="H8" s="319"/>
      <c r="I8" s="166" t="s">
        <v>143</v>
      </c>
      <c r="J8" s="167" t="s">
        <v>144</v>
      </c>
      <c r="K8" s="168" t="s">
        <v>143</v>
      </c>
      <c r="L8" s="164" t="s">
        <v>145</v>
      </c>
      <c r="M8" s="164" t="s">
        <v>146</v>
      </c>
      <c r="N8" s="164" t="s">
        <v>147</v>
      </c>
    </row>
    <row r="9" spans="1:14" ht="17.25" thickBot="1" x14ac:dyDescent="0.35">
      <c r="A9" s="169" t="s">
        <v>5</v>
      </c>
      <c r="B9" s="169"/>
      <c r="C9" s="169" t="s">
        <v>148</v>
      </c>
      <c r="D9" s="170">
        <v>1</v>
      </c>
      <c r="E9" s="170">
        <v>2</v>
      </c>
      <c r="F9" s="170">
        <v>3</v>
      </c>
      <c r="G9" s="170">
        <v>4</v>
      </c>
      <c r="H9" s="170">
        <v>5</v>
      </c>
      <c r="I9" s="171" t="s">
        <v>149</v>
      </c>
      <c r="J9" s="172" t="s">
        <v>142</v>
      </c>
      <c r="K9" s="173" t="s">
        <v>7</v>
      </c>
      <c r="L9" s="169" t="s">
        <v>7</v>
      </c>
      <c r="M9" s="169"/>
      <c r="N9" s="169"/>
    </row>
    <row r="10" spans="1:14" ht="18.75" thickTop="1" x14ac:dyDescent="0.3">
      <c r="A10" s="268" t="s">
        <v>12</v>
      </c>
      <c r="B10" s="19" t="s">
        <v>10</v>
      </c>
      <c r="C10" s="20">
        <v>10</v>
      </c>
      <c r="D10" s="177">
        <v>1.268</v>
      </c>
      <c r="E10" s="177">
        <v>0.42099999999999999</v>
      </c>
      <c r="F10" s="177">
        <v>1.0149999999999999</v>
      </c>
      <c r="G10" s="177">
        <v>0.504</v>
      </c>
      <c r="H10" s="177">
        <v>0.73499999999999999</v>
      </c>
      <c r="I10" s="177">
        <f>SUM(D10:H10)</f>
        <v>3.9429999999999996</v>
      </c>
      <c r="J10" s="178">
        <v>5</v>
      </c>
      <c r="K10" s="177">
        <f t="shared" ref="K10:K34" si="0">SUM(I10)</f>
        <v>3.9429999999999996</v>
      </c>
      <c r="L10" s="179">
        <v>100</v>
      </c>
      <c r="M10" s="178"/>
      <c r="N10" s="175"/>
    </row>
    <row r="11" spans="1:14" ht="18" x14ac:dyDescent="0.3">
      <c r="A11" s="268" t="s">
        <v>163</v>
      </c>
      <c r="B11" s="19" t="s">
        <v>10</v>
      </c>
      <c r="C11" s="20">
        <v>6</v>
      </c>
      <c r="D11" s="182">
        <v>2.0529999999999999</v>
      </c>
      <c r="E11" s="177">
        <v>0.47899999999999998</v>
      </c>
      <c r="F11" s="177">
        <v>0.55600000000000005</v>
      </c>
      <c r="G11" s="177">
        <v>0.54100000000000004</v>
      </c>
      <c r="H11" s="177">
        <v>0</v>
      </c>
      <c r="I11" s="177">
        <f>SUM(D11:H11)</f>
        <v>3.629</v>
      </c>
      <c r="J11" s="178">
        <v>4</v>
      </c>
      <c r="K11" s="177">
        <f t="shared" si="0"/>
        <v>3.629</v>
      </c>
      <c r="L11" s="179">
        <v>99</v>
      </c>
      <c r="M11" s="178"/>
      <c r="N11" s="175"/>
    </row>
    <row r="12" spans="1:14" ht="18" x14ac:dyDescent="0.3">
      <c r="A12" s="268" t="s">
        <v>13</v>
      </c>
      <c r="B12" s="19" t="s">
        <v>10</v>
      </c>
      <c r="C12" s="20">
        <v>5</v>
      </c>
      <c r="D12" s="177">
        <v>1.867</v>
      </c>
      <c r="E12" s="177">
        <v>0</v>
      </c>
      <c r="F12" s="177">
        <v>0</v>
      </c>
      <c r="G12" s="177">
        <v>0</v>
      </c>
      <c r="H12" s="177">
        <v>0</v>
      </c>
      <c r="I12" s="177">
        <v>1.867</v>
      </c>
      <c r="J12" s="178">
        <v>3</v>
      </c>
      <c r="K12" s="177">
        <f t="shared" si="0"/>
        <v>1.867</v>
      </c>
      <c r="L12" s="179">
        <v>98</v>
      </c>
      <c r="M12" s="178"/>
      <c r="N12" s="175"/>
    </row>
    <row r="13" spans="1:14" ht="18" x14ac:dyDescent="0.3">
      <c r="A13" s="268" t="s">
        <v>15</v>
      </c>
      <c r="B13" s="19" t="s">
        <v>10</v>
      </c>
      <c r="C13" s="20">
        <v>8</v>
      </c>
      <c r="D13" s="177">
        <v>0.75700000000000001</v>
      </c>
      <c r="E13" s="177">
        <v>0.38900000000000001</v>
      </c>
      <c r="F13" s="177">
        <v>0.63500000000000001</v>
      </c>
      <c r="G13" s="177">
        <v>0</v>
      </c>
      <c r="H13" s="177">
        <v>0</v>
      </c>
      <c r="I13" s="177">
        <f t="shared" ref="I13:I21" si="1">SUM(D13:H13)</f>
        <v>1.7809999999999999</v>
      </c>
      <c r="J13" s="178">
        <v>3</v>
      </c>
      <c r="K13" s="177">
        <f t="shared" si="0"/>
        <v>1.7809999999999999</v>
      </c>
      <c r="L13" s="179">
        <v>97</v>
      </c>
      <c r="M13" s="178"/>
      <c r="N13" s="188"/>
    </row>
    <row r="14" spans="1:14" ht="18" x14ac:dyDescent="0.3">
      <c r="A14" s="268" t="s">
        <v>16</v>
      </c>
      <c r="B14" s="19" t="s">
        <v>10</v>
      </c>
      <c r="C14" s="20">
        <v>14</v>
      </c>
      <c r="D14" s="177">
        <v>0.57999999999999996</v>
      </c>
      <c r="E14" s="177">
        <v>0.93600000000000005</v>
      </c>
      <c r="F14" s="177">
        <v>0</v>
      </c>
      <c r="G14" s="177">
        <v>0</v>
      </c>
      <c r="H14" s="177">
        <v>0</v>
      </c>
      <c r="I14" s="177">
        <f t="shared" si="1"/>
        <v>1.516</v>
      </c>
      <c r="J14" s="178">
        <v>2</v>
      </c>
      <c r="K14" s="177">
        <f t="shared" si="0"/>
        <v>1.516</v>
      </c>
      <c r="L14" s="179">
        <v>96</v>
      </c>
      <c r="M14" s="178"/>
      <c r="N14" s="175"/>
    </row>
    <row r="15" spans="1:14" ht="18" x14ac:dyDescent="0.3">
      <c r="A15" s="268" t="s">
        <v>164</v>
      </c>
      <c r="B15" s="19" t="s">
        <v>10</v>
      </c>
      <c r="C15" s="20">
        <v>7</v>
      </c>
      <c r="D15" s="177">
        <v>1.4670000000000001</v>
      </c>
      <c r="E15" s="177">
        <v>0</v>
      </c>
      <c r="F15" s="177">
        <v>0</v>
      </c>
      <c r="G15" s="177">
        <v>0</v>
      </c>
      <c r="H15" s="177">
        <v>0</v>
      </c>
      <c r="I15" s="177">
        <f t="shared" si="1"/>
        <v>1.4670000000000001</v>
      </c>
      <c r="J15" s="178">
        <v>2</v>
      </c>
      <c r="K15" s="177">
        <f t="shared" si="0"/>
        <v>1.4670000000000001</v>
      </c>
      <c r="L15" s="179">
        <v>95</v>
      </c>
      <c r="M15" s="178"/>
      <c r="N15" s="278"/>
    </row>
    <row r="16" spans="1:14" ht="18" x14ac:dyDescent="0.3">
      <c r="A16" s="273" t="s">
        <v>47</v>
      </c>
      <c r="B16" s="19" t="s">
        <v>10</v>
      </c>
      <c r="C16" s="20">
        <v>28</v>
      </c>
      <c r="D16" s="177">
        <v>1.26</v>
      </c>
      <c r="E16" s="177">
        <v>0</v>
      </c>
      <c r="F16" s="177">
        <v>0</v>
      </c>
      <c r="G16" s="177">
        <v>0</v>
      </c>
      <c r="H16" s="177">
        <v>0</v>
      </c>
      <c r="I16" s="177">
        <f t="shared" si="1"/>
        <v>1.26</v>
      </c>
      <c r="J16" s="178">
        <v>1</v>
      </c>
      <c r="K16" s="177">
        <f t="shared" si="0"/>
        <v>1.26</v>
      </c>
      <c r="L16" s="179">
        <v>94</v>
      </c>
      <c r="M16" s="178"/>
      <c r="N16" s="175"/>
    </row>
    <row r="17" spans="1:14" ht="18" x14ac:dyDescent="0.3">
      <c r="A17" s="268" t="s">
        <v>17</v>
      </c>
      <c r="B17" s="19" t="s">
        <v>10</v>
      </c>
      <c r="C17" s="20">
        <v>4</v>
      </c>
      <c r="D17" s="177">
        <v>0.55500000000000005</v>
      </c>
      <c r="E17" s="177">
        <v>0.64700000000000002</v>
      </c>
      <c r="F17" s="177">
        <v>0</v>
      </c>
      <c r="G17" s="177">
        <v>0</v>
      </c>
      <c r="H17" s="177">
        <v>0</v>
      </c>
      <c r="I17" s="177">
        <f t="shared" si="1"/>
        <v>1.202</v>
      </c>
      <c r="J17" s="178">
        <v>2</v>
      </c>
      <c r="K17" s="177">
        <f t="shared" si="0"/>
        <v>1.202</v>
      </c>
      <c r="L17" s="179">
        <v>93</v>
      </c>
      <c r="M17" s="178"/>
      <c r="N17" s="175"/>
    </row>
    <row r="18" spans="1:14" ht="18" x14ac:dyDescent="0.3">
      <c r="A18" s="268" t="s">
        <v>20</v>
      </c>
      <c r="B18" s="19" t="s">
        <v>10</v>
      </c>
      <c r="C18" s="20">
        <v>3</v>
      </c>
      <c r="D18" s="177">
        <v>1.177</v>
      </c>
      <c r="E18" s="177">
        <v>0</v>
      </c>
      <c r="F18" s="177">
        <v>0</v>
      </c>
      <c r="G18" s="177">
        <v>0</v>
      </c>
      <c r="H18" s="177">
        <v>0</v>
      </c>
      <c r="I18" s="177">
        <f t="shared" si="1"/>
        <v>1.177</v>
      </c>
      <c r="J18" s="178">
        <v>2</v>
      </c>
      <c r="K18" s="177">
        <f t="shared" si="0"/>
        <v>1.177</v>
      </c>
      <c r="L18" s="179">
        <v>92</v>
      </c>
      <c r="M18" s="178"/>
      <c r="N18" s="175"/>
    </row>
    <row r="19" spans="1:14" ht="18" x14ac:dyDescent="0.3">
      <c r="A19" s="268" t="s">
        <v>29</v>
      </c>
      <c r="B19" s="19" t="s">
        <v>10</v>
      </c>
      <c r="C19" s="20">
        <v>17</v>
      </c>
      <c r="D19" s="177">
        <v>1.0049999999999999</v>
      </c>
      <c r="E19" s="177">
        <v>0</v>
      </c>
      <c r="F19" s="177">
        <v>0</v>
      </c>
      <c r="G19" s="177">
        <v>0</v>
      </c>
      <c r="H19" s="177">
        <v>0</v>
      </c>
      <c r="I19" s="177">
        <f t="shared" si="1"/>
        <v>1.0049999999999999</v>
      </c>
      <c r="J19" s="178">
        <v>1</v>
      </c>
      <c r="K19" s="177">
        <f t="shared" si="0"/>
        <v>1.0049999999999999</v>
      </c>
      <c r="L19" s="179">
        <v>91</v>
      </c>
      <c r="M19" s="178"/>
      <c r="N19" s="175"/>
    </row>
    <row r="20" spans="1:14" ht="18" x14ac:dyDescent="0.3">
      <c r="A20" s="268" t="s">
        <v>21</v>
      </c>
      <c r="B20" s="19" t="s">
        <v>10</v>
      </c>
      <c r="C20" s="20">
        <v>2</v>
      </c>
      <c r="D20" s="177">
        <v>0.94</v>
      </c>
      <c r="E20" s="177">
        <v>0</v>
      </c>
      <c r="F20" s="177">
        <v>0</v>
      </c>
      <c r="G20" s="177">
        <v>0</v>
      </c>
      <c r="H20" s="177">
        <v>0</v>
      </c>
      <c r="I20" s="177">
        <f t="shared" si="1"/>
        <v>0.94</v>
      </c>
      <c r="J20" s="178">
        <v>2</v>
      </c>
      <c r="K20" s="177">
        <f t="shared" si="0"/>
        <v>0.94</v>
      </c>
      <c r="L20" s="179">
        <v>90</v>
      </c>
      <c r="M20" s="178"/>
      <c r="N20" s="175"/>
    </row>
    <row r="21" spans="1:14" ht="18" x14ac:dyDescent="0.3">
      <c r="A21" s="273" t="s">
        <v>9</v>
      </c>
      <c r="B21" s="19" t="s">
        <v>10</v>
      </c>
      <c r="C21" s="20">
        <v>21</v>
      </c>
      <c r="D21" s="177">
        <v>0.754</v>
      </c>
      <c r="E21" s="177">
        <v>0</v>
      </c>
      <c r="F21" s="177">
        <v>0</v>
      </c>
      <c r="G21" s="177">
        <v>0</v>
      </c>
      <c r="H21" s="177">
        <v>0</v>
      </c>
      <c r="I21" s="177">
        <f t="shared" si="1"/>
        <v>0.754</v>
      </c>
      <c r="J21" s="178">
        <v>1</v>
      </c>
      <c r="K21" s="177">
        <f t="shared" si="0"/>
        <v>0.754</v>
      </c>
      <c r="L21" s="179">
        <v>89</v>
      </c>
      <c r="M21" s="178"/>
      <c r="N21" s="175"/>
    </row>
    <row r="22" spans="1:14" ht="18" x14ac:dyDescent="0.3">
      <c r="A22" s="268" t="s">
        <v>79</v>
      </c>
      <c r="B22" s="19" t="s">
        <v>10</v>
      </c>
      <c r="C22" s="20">
        <v>9</v>
      </c>
      <c r="D22" s="177">
        <v>0.499</v>
      </c>
      <c r="E22" s="177">
        <v>0</v>
      </c>
      <c r="F22" s="177">
        <v>0</v>
      </c>
      <c r="G22" s="177">
        <v>0</v>
      </c>
      <c r="H22" s="177">
        <v>0</v>
      </c>
      <c r="I22" s="177">
        <v>0.499</v>
      </c>
      <c r="J22" s="178">
        <v>1</v>
      </c>
      <c r="K22" s="177">
        <f t="shared" si="0"/>
        <v>0.499</v>
      </c>
      <c r="L22" s="179">
        <v>88</v>
      </c>
      <c r="M22" s="178"/>
      <c r="N22" s="175"/>
    </row>
    <row r="23" spans="1:14" ht="18" x14ac:dyDescent="0.3">
      <c r="A23" s="274" t="s">
        <v>166</v>
      </c>
      <c r="B23" s="19" t="s">
        <v>10</v>
      </c>
      <c r="C23" s="20">
        <v>30</v>
      </c>
      <c r="D23" s="177">
        <v>0.48</v>
      </c>
      <c r="E23" s="177">
        <v>0</v>
      </c>
      <c r="F23" s="177">
        <v>0</v>
      </c>
      <c r="G23" s="177">
        <v>0</v>
      </c>
      <c r="H23" s="177">
        <v>0</v>
      </c>
      <c r="I23" s="177">
        <v>0.48</v>
      </c>
      <c r="J23" s="178">
        <v>1</v>
      </c>
      <c r="K23" s="177">
        <v>0.48</v>
      </c>
      <c r="L23" s="179">
        <v>87</v>
      </c>
      <c r="M23" s="178"/>
      <c r="N23" s="175"/>
    </row>
    <row r="24" spans="1:14" ht="18" x14ac:dyDescent="0.3">
      <c r="A24" s="273" t="s">
        <v>76</v>
      </c>
      <c r="B24" s="19" t="s">
        <v>10</v>
      </c>
      <c r="C24" s="20">
        <v>60</v>
      </c>
      <c r="D24" s="177">
        <v>0.45900000000000002</v>
      </c>
      <c r="E24" s="177">
        <v>0</v>
      </c>
      <c r="F24" s="177">
        <v>0</v>
      </c>
      <c r="G24" s="177">
        <v>0</v>
      </c>
      <c r="H24" s="177">
        <v>0</v>
      </c>
      <c r="I24" s="177">
        <f t="shared" ref="I24:I34" si="2">SUM(D24:H24)</f>
        <v>0.45900000000000002</v>
      </c>
      <c r="J24" s="178">
        <v>1</v>
      </c>
      <c r="K24" s="177">
        <f t="shared" si="0"/>
        <v>0.45900000000000002</v>
      </c>
      <c r="L24" s="179">
        <v>86</v>
      </c>
      <c r="M24" s="178"/>
      <c r="N24" s="175"/>
    </row>
    <row r="25" spans="1:14" ht="18" x14ac:dyDescent="0.3">
      <c r="A25" s="268" t="s">
        <v>26</v>
      </c>
      <c r="B25" s="19" t="s">
        <v>10</v>
      </c>
      <c r="C25" s="20">
        <v>15</v>
      </c>
      <c r="D25" s="177">
        <v>0.42899999999999999</v>
      </c>
      <c r="E25" s="177">
        <v>0</v>
      </c>
      <c r="F25" s="177">
        <v>0</v>
      </c>
      <c r="G25" s="177">
        <v>0</v>
      </c>
      <c r="H25" s="177">
        <v>0</v>
      </c>
      <c r="I25" s="177">
        <f t="shared" si="2"/>
        <v>0.42899999999999999</v>
      </c>
      <c r="J25" s="178">
        <v>1</v>
      </c>
      <c r="K25" s="177">
        <f t="shared" si="0"/>
        <v>0.42899999999999999</v>
      </c>
      <c r="L25" s="179">
        <v>85</v>
      </c>
      <c r="M25" s="178"/>
      <c r="N25" s="175"/>
    </row>
    <row r="26" spans="1:14" ht="18" x14ac:dyDescent="0.3">
      <c r="A26" s="268" t="s">
        <v>11</v>
      </c>
      <c r="B26" s="19" t="s">
        <v>10</v>
      </c>
      <c r="C26" s="20">
        <v>1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77">
        <f t="shared" si="2"/>
        <v>0</v>
      </c>
      <c r="J26" s="178"/>
      <c r="K26" s="177">
        <f t="shared" si="0"/>
        <v>0</v>
      </c>
      <c r="L26" s="179">
        <v>70</v>
      </c>
      <c r="M26" s="178"/>
      <c r="N26" s="175"/>
    </row>
    <row r="27" spans="1:14" ht="18" x14ac:dyDescent="0.3">
      <c r="A27" s="268" t="s">
        <v>23</v>
      </c>
      <c r="B27" s="19" t="s">
        <v>10</v>
      </c>
      <c r="C27" s="20">
        <v>11</v>
      </c>
      <c r="D27" s="177">
        <v>0</v>
      </c>
      <c r="E27" s="177">
        <v>0</v>
      </c>
      <c r="F27" s="177">
        <v>0</v>
      </c>
      <c r="G27" s="177">
        <v>0</v>
      </c>
      <c r="H27" s="177">
        <v>0</v>
      </c>
      <c r="I27" s="177">
        <f t="shared" si="2"/>
        <v>0</v>
      </c>
      <c r="J27" s="186"/>
      <c r="K27" s="177">
        <f t="shared" si="0"/>
        <v>0</v>
      </c>
      <c r="L27" s="179">
        <v>70</v>
      </c>
      <c r="M27" s="178"/>
      <c r="N27" s="187"/>
    </row>
    <row r="28" spans="1:14" ht="18" x14ac:dyDescent="0.3">
      <c r="A28" s="268" t="s">
        <v>42</v>
      </c>
      <c r="B28" s="19" t="s">
        <v>10</v>
      </c>
      <c r="C28" s="20">
        <v>12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f t="shared" si="2"/>
        <v>0</v>
      </c>
      <c r="J28" s="178"/>
      <c r="K28" s="177">
        <f t="shared" si="0"/>
        <v>0</v>
      </c>
      <c r="L28" s="179">
        <v>70</v>
      </c>
      <c r="M28" s="178"/>
      <c r="N28" s="175"/>
    </row>
    <row r="29" spans="1:14" ht="18" x14ac:dyDescent="0.3">
      <c r="A29" s="268" t="s">
        <v>150</v>
      </c>
      <c r="B29" s="19" t="s">
        <v>10</v>
      </c>
      <c r="C29" s="20">
        <v>13</v>
      </c>
      <c r="D29" s="177">
        <v>0</v>
      </c>
      <c r="E29" s="177">
        <v>0</v>
      </c>
      <c r="F29" s="177">
        <v>0</v>
      </c>
      <c r="G29" s="177">
        <v>0</v>
      </c>
      <c r="H29" s="177">
        <v>0</v>
      </c>
      <c r="I29" s="177">
        <f t="shared" si="2"/>
        <v>0</v>
      </c>
      <c r="J29" s="178"/>
      <c r="K29" s="177">
        <f t="shared" si="0"/>
        <v>0</v>
      </c>
      <c r="L29" s="179">
        <v>70</v>
      </c>
      <c r="M29" s="178"/>
      <c r="N29" s="175"/>
    </row>
    <row r="30" spans="1:14" ht="18" x14ac:dyDescent="0.3">
      <c r="A30" s="276" t="s">
        <v>22</v>
      </c>
      <c r="B30" s="19" t="s">
        <v>10</v>
      </c>
      <c r="C30" s="20">
        <v>16</v>
      </c>
      <c r="D30" s="177">
        <v>0</v>
      </c>
      <c r="E30" s="177">
        <v>0</v>
      </c>
      <c r="F30" s="177">
        <v>0</v>
      </c>
      <c r="G30" s="177">
        <v>0</v>
      </c>
      <c r="H30" s="177">
        <v>0</v>
      </c>
      <c r="I30" s="177">
        <f t="shared" si="2"/>
        <v>0</v>
      </c>
      <c r="J30" s="178"/>
      <c r="K30" s="177">
        <f t="shared" si="0"/>
        <v>0</v>
      </c>
      <c r="L30" s="179">
        <v>70</v>
      </c>
      <c r="M30" s="178"/>
      <c r="N30" s="175"/>
    </row>
    <row r="31" spans="1:14" ht="18" x14ac:dyDescent="0.3">
      <c r="A31" s="268" t="s">
        <v>165</v>
      </c>
      <c r="B31" s="19" t="s">
        <v>10</v>
      </c>
      <c r="C31" s="20">
        <v>18</v>
      </c>
      <c r="D31" s="177">
        <v>0</v>
      </c>
      <c r="E31" s="177">
        <v>0</v>
      </c>
      <c r="F31" s="177">
        <v>0</v>
      </c>
      <c r="G31" s="177">
        <v>0</v>
      </c>
      <c r="H31" s="177">
        <v>0</v>
      </c>
      <c r="I31" s="177">
        <f t="shared" si="2"/>
        <v>0</v>
      </c>
      <c r="J31" s="178"/>
      <c r="K31" s="177">
        <f t="shared" si="0"/>
        <v>0</v>
      </c>
      <c r="L31" s="179">
        <v>70</v>
      </c>
      <c r="M31" s="178"/>
      <c r="N31" s="175"/>
    </row>
    <row r="32" spans="1:14" ht="18" x14ac:dyDescent="0.3">
      <c r="A32" s="268" t="s">
        <v>27</v>
      </c>
      <c r="B32" s="19" t="s">
        <v>10</v>
      </c>
      <c r="C32" s="20">
        <v>19</v>
      </c>
      <c r="D32" s="177">
        <v>0</v>
      </c>
      <c r="E32" s="177">
        <v>0</v>
      </c>
      <c r="F32" s="177">
        <v>0</v>
      </c>
      <c r="G32" s="177">
        <v>0</v>
      </c>
      <c r="H32" s="177">
        <v>0</v>
      </c>
      <c r="I32" s="177">
        <f t="shared" si="2"/>
        <v>0</v>
      </c>
      <c r="J32" s="178"/>
      <c r="K32" s="177">
        <f t="shared" si="0"/>
        <v>0</v>
      </c>
      <c r="L32" s="179">
        <v>70</v>
      </c>
      <c r="M32" s="178"/>
      <c r="N32" s="188"/>
    </row>
    <row r="33" spans="1:14" ht="18" x14ac:dyDescent="0.3">
      <c r="A33" s="268" t="s">
        <v>28</v>
      </c>
      <c r="B33" s="19" t="s">
        <v>10</v>
      </c>
      <c r="C33" s="20">
        <v>20</v>
      </c>
      <c r="D33" s="177">
        <v>0</v>
      </c>
      <c r="E33" s="177">
        <v>0</v>
      </c>
      <c r="F33" s="177">
        <v>0</v>
      </c>
      <c r="G33" s="177">
        <v>0</v>
      </c>
      <c r="H33" s="177">
        <v>0</v>
      </c>
      <c r="I33" s="177">
        <f t="shared" si="2"/>
        <v>0</v>
      </c>
      <c r="J33" s="178"/>
      <c r="K33" s="177">
        <f t="shared" si="0"/>
        <v>0</v>
      </c>
      <c r="L33" s="179">
        <v>70</v>
      </c>
      <c r="M33" s="178"/>
      <c r="N33" s="175"/>
    </row>
    <row r="34" spans="1:14" ht="18" x14ac:dyDescent="0.3">
      <c r="A34" s="273" t="s">
        <v>37</v>
      </c>
      <c r="B34" s="19" t="s">
        <v>10</v>
      </c>
      <c r="C34" s="20">
        <v>26</v>
      </c>
      <c r="D34" s="177">
        <v>0</v>
      </c>
      <c r="E34" s="177">
        <v>0</v>
      </c>
      <c r="F34" s="177">
        <v>0</v>
      </c>
      <c r="G34" s="177">
        <v>0</v>
      </c>
      <c r="H34" s="177">
        <v>0</v>
      </c>
      <c r="I34" s="177">
        <f t="shared" si="2"/>
        <v>0</v>
      </c>
      <c r="J34" s="178"/>
      <c r="K34" s="177">
        <f t="shared" si="0"/>
        <v>0</v>
      </c>
      <c r="L34" s="179">
        <v>70</v>
      </c>
      <c r="M34" s="178"/>
      <c r="N34" s="175"/>
    </row>
    <row r="35" spans="1:14" ht="18" x14ac:dyDescent="0.3">
      <c r="A35" s="273" t="s">
        <v>167</v>
      </c>
      <c r="B35" s="19" t="s">
        <v>10</v>
      </c>
      <c r="C35" s="20">
        <v>31</v>
      </c>
      <c r="D35" s="177">
        <v>0</v>
      </c>
      <c r="E35" s="177">
        <v>0</v>
      </c>
      <c r="F35" s="177">
        <v>0</v>
      </c>
      <c r="G35" s="177">
        <v>0</v>
      </c>
      <c r="H35" s="177">
        <v>0</v>
      </c>
      <c r="I35" s="177">
        <v>0</v>
      </c>
      <c r="J35" s="178"/>
      <c r="K35" s="177">
        <v>0</v>
      </c>
      <c r="L35" s="179">
        <v>70</v>
      </c>
      <c r="M35" s="178"/>
      <c r="N35" s="175"/>
    </row>
    <row r="36" spans="1:14" ht="16.5" x14ac:dyDescent="0.3">
      <c r="A36" s="195"/>
      <c r="B36" s="184"/>
      <c r="C36" s="174"/>
      <c r="D36" s="177"/>
      <c r="E36" s="177"/>
      <c r="F36" s="177"/>
      <c r="G36" s="177"/>
      <c r="H36" s="177"/>
      <c r="I36" s="177"/>
      <c r="J36" s="178"/>
      <c r="K36" s="177"/>
      <c r="L36" s="189"/>
      <c r="M36" s="178"/>
      <c r="N36" s="175"/>
    </row>
    <row r="37" spans="1:14" ht="16.5" x14ac:dyDescent="0.3">
      <c r="A37" s="183"/>
      <c r="B37" s="184"/>
      <c r="C37" s="174"/>
      <c r="D37" s="177"/>
      <c r="E37" s="177"/>
      <c r="F37" s="177"/>
      <c r="G37" s="177"/>
      <c r="H37" s="177"/>
      <c r="I37" s="177"/>
      <c r="J37" s="178"/>
      <c r="K37" s="177"/>
      <c r="L37" s="179"/>
      <c r="M37" s="178"/>
      <c r="N37" s="175"/>
    </row>
    <row r="38" spans="1:14" ht="16.5" x14ac:dyDescent="0.3">
      <c r="A38" s="180"/>
      <c r="B38" s="181"/>
      <c r="C38" s="176"/>
      <c r="D38" s="177"/>
      <c r="E38" s="177"/>
      <c r="F38" s="177"/>
      <c r="G38" s="177"/>
      <c r="H38" s="177"/>
      <c r="I38" s="177"/>
      <c r="J38" s="178"/>
      <c r="K38" s="177"/>
      <c r="L38" s="179"/>
      <c r="M38" s="178"/>
      <c r="N38" s="175"/>
    </row>
    <row r="39" spans="1:14" ht="16.5" x14ac:dyDescent="0.3">
      <c r="A39" s="180"/>
      <c r="B39" s="181"/>
      <c r="C39" s="176"/>
      <c r="D39" s="177"/>
      <c r="E39" s="177"/>
      <c r="F39" s="177"/>
      <c r="G39" s="177"/>
      <c r="H39" s="177"/>
      <c r="I39" s="177"/>
      <c r="J39" s="178"/>
      <c r="K39" s="177"/>
      <c r="L39" s="189"/>
      <c r="M39" s="178"/>
      <c r="N39" s="175"/>
    </row>
    <row r="40" spans="1:14" ht="16.5" x14ac:dyDescent="0.3">
      <c r="A40" s="196"/>
      <c r="B40" s="175"/>
      <c r="C40" s="176"/>
      <c r="D40" s="177"/>
      <c r="E40" s="177"/>
      <c r="F40" s="177"/>
      <c r="G40" s="177"/>
      <c r="H40" s="177"/>
      <c r="I40" s="177"/>
      <c r="J40" s="178"/>
      <c r="K40" s="177"/>
      <c r="L40" s="189"/>
      <c r="M40" s="178"/>
      <c r="N40" s="175"/>
    </row>
    <row r="41" spans="1:14" ht="16.5" x14ac:dyDescent="0.3">
      <c r="A41" s="197"/>
      <c r="B41" s="192"/>
      <c r="C41" s="176"/>
      <c r="D41" s="177"/>
      <c r="E41" s="177"/>
      <c r="F41" s="177"/>
      <c r="G41" s="177"/>
      <c r="H41" s="177"/>
      <c r="I41" s="177"/>
      <c r="J41" s="198"/>
      <c r="K41" s="177"/>
      <c r="L41" s="199"/>
      <c r="M41" s="198"/>
      <c r="N41" s="200"/>
    </row>
    <row r="42" spans="1:14" ht="16.5" x14ac:dyDescent="0.3">
      <c r="A42" s="196"/>
      <c r="B42" s="175"/>
      <c r="C42" s="176"/>
      <c r="D42" s="177"/>
      <c r="E42" s="177"/>
      <c r="F42" s="177"/>
      <c r="G42" s="177"/>
      <c r="H42" s="177"/>
      <c r="I42" s="177"/>
      <c r="J42" s="198"/>
      <c r="K42" s="177"/>
      <c r="L42" s="199"/>
      <c r="M42" s="198"/>
      <c r="N42" s="175"/>
    </row>
    <row r="43" spans="1:14" ht="16.5" x14ac:dyDescent="0.3">
      <c r="A43" s="196"/>
      <c r="B43" s="175"/>
      <c r="C43" s="176"/>
      <c r="D43" s="177"/>
      <c r="E43" s="177"/>
      <c r="F43" s="177"/>
      <c r="G43" s="177"/>
      <c r="H43" s="177"/>
      <c r="I43" s="177"/>
      <c r="J43" s="198"/>
      <c r="K43" s="177"/>
      <c r="L43" s="199"/>
      <c r="M43" s="198"/>
      <c r="N43" s="175"/>
    </row>
    <row r="44" spans="1:14" ht="16.5" x14ac:dyDescent="0.3">
      <c r="A44" s="201"/>
      <c r="B44" s="175"/>
      <c r="C44" s="176"/>
      <c r="D44" s="177"/>
      <c r="E44" s="177"/>
      <c r="F44" s="177"/>
      <c r="G44" s="177"/>
      <c r="H44" s="177"/>
      <c r="I44" s="177"/>
      <c r="J44" s="198"/>
      <c r="K44" s="177"/>
      <c r="L44" s="199"/>
      <c r="M44" s="198"/>
      <c r="N44" s="175"/>
    </row>
    <row r="45" spans="1:14" ht="16.5" x14ac:dyDescent="0.3">
      <c r="A45" s="196"/>
      <c r="B45" s="175"/>
      <c r="C45" s="176"/>
      <c r="D45" s="177"/>
      <c r="E45" s="177"/>
      <c r="F45" s="177"/>
      <c r="G45" s="177"/>
      <c r="H45" s="177"/>
      <c r="I45" s="177"/>
      <c r="J45" s="198"/>
      <c r="K45" s="177"/>
      <c r="L45" s="199"/>
      <c r="M45" s="198"/>
      <c r="N45" s="175"/>
    </row>
    <row r="46" spans="1:14" ht="16.5" x14ac:dyDescent="0.3">
      <c r="A46" s="180"/>
      <c r="B46" s="181"/>
      <c r="C46" s="176"/>
      <c r="D46" s="177"/>
      <c r="E46" s="177"/>
      <c r="F46" s="177"/>
      <c r="G46" s="177"/>
      <c r="H46" s="177"/>
      <c r="I46" s="177"/>
      <c r="J46" s="178"/>
      <c r="K46" s="177"/>
      <c r="L46" s="179"/>
      <c r="M46" s="178"/>
      <c r="N46" s="175"/>
    </row>
    <row r="47" spans="1:14" ht="16.5" x14ac:dyDescent="0.3">
      <c r="A47" s="180"/>
      <c r="B47" s="181"/>
      <c r="C47" s="176"/>
      <c r="D47" s="177"/>
      <c r="E47" s="177"/>
      <c r="F47" s="177"/>
      <c r="G47" s="177"/>
      <c r="H47" s="177"/>
      <c r="I47" s="177"/>
      <c r="J47" s="178"/>
      <c r="K47" s="177"/>
      <c r="L47" s="179"/>
      <c r="M47" s="178"/>
      <c r="N47" s="175"/>
    </row>
    <row r="48" spans="1:14" ht="16.5" x14ac:dyDescent="0.3">
      <c r="A48" s="180"/>
      <c r="B48" s="181"/>
      <c r="C48" s="176"/>
      <c r="D48" s="177"/>
      <c r="E48" s="177"/>
      <c r="F48" s="177"/>
      <c r="G48" s="177"/>
      <c r="H48" s="177"/>
      <c r="I48" s="177"/>
      <c r="J48" s="178"/>
      <c r="K48" s="177"/>
      <c r="L48" s="179"/>
      <c r="M48" s="178"/>
      <c r="N48" s="175"/>
    </row>
    <row r="49" spans="1:14" ht="16.5" x14ac:dyDescent="0.3">
      <c r="A49" s="180"/>
      <c r="B49" s="181"/>
      <c r="C49" s="176"/>
      <c r="D49" s="177"/>
      <c r="E49" s="177"/>
      <c r="F49" s="177"/>
      <c r="G49" s="177"/>
      <c r="H49" s="177"/>
      <c r="I49" s="177"/>
      <c r="J49" s="178"/>
      <c r="K49" s="177"/>
      <c r="L49" s="179"/>
      <c r="M49" s="178"/>
      <c r="N49" s="175"/>
    </row>
    <row r="50" spans="1:14" ht="16.5" x14ac:dyDescent="0.3">
      <c r="A50" s="180"/>
      <c r="B50" s="181"/>
      <c r="C50" s="176"/>
      <c r="D50" s="177"/>
      <c r="E50" s="177"/>
      <c r="F50" s="177"/>
      <c r="G50" s="177"/>
      <c r="H50" s="177"/>
      <c r="I50" s="177"/>
      <c r="J50" s="178"/>
      <c r="K50" s="177"/>
      <c r="L50" s="179"/>
      <c r="M50" s="178"/>
      <c r="N50" s="175"/>
    </row>
    <row r="51" spans="1:14" ht="16.5" x14ac:dyDescent="0.3">
      <c r="A51" s="180"/>
      <c r="B51" s="181"/>
      <c r="C51" s="176"/>
      <c r="D51" s="177"/>
      <c r="E51" s="177"/>
      <c r="F51" s="177"/>
      <c r="G51" s="177"/>
      <c r="H51" s="177"/>
      <c r="I51" s="177"/>
      <c r="J51" s="178"/>
      <c r="K51" s="177"/>
      <c r="L51" s="179"/>
      <c r="M51" s="178"/>
      <c r="N51" s="175"/>
    </row>
    <row r="52" spans="1:14" ht="16.5" x14ac:dyDescent="0.3">
      <c r="A52" s="157"/>
      <c r="B52" s="157"/>
      <c r="C52" s="157"/>
      <c r="D52" s="160"/>
      <c r="E52" s="160"/>
      <c r="F52" s="160"/>
      <c r="G52" s="160"/>
      <c r="H52" s="160"/>
      <c r="I52" s="202">
        <f>SUM(I10:I40)</f>
        <v>22.407999999999998</v>
      </c>
      <c r="J52" s="203">
        <f>SUM(J10:J41)</f>
        <v>32</v>
      </c>
      <c r="K52" s="162"/>
      <c r="L52" s="163"/>
      <c r="M52" s="163"/>
      <c r="N52" s="157"/>
    </row>
    <row r="53" spans="1:14" ht="17.25" thickBot="1" x14ac:dyDescent="0.35">
      <c r="A53" s="157"/>
      <c r="B53" s="157"/>
      <c r="C53" s="157"/>
      <c r="D53" s="160"/>
      <c r="E53" s="160"/>
      <c r="F53" s="160"/>
      <c r="G53" s="160"/>
      <c r="H53" s="160"/>
      <c r="I53" s="161"/>
      <c r="J53" s="162"/>
      <c r="K53" s="162"/>
      <c r="L53" s="163"/>
      <c r="M53" s="163"/>
      <c r="N53" s="157"/>
    </row>
    <row r="54" spans="1:14" ht="17.25" thickBot="1" x14ac:dyDescent="0.35">
      <c r="A54" s="204" t="s">
        <v>151</v>
      </c>
      <c r="B54" s="205"/>
      <c r="C54" s="205"/>
      <c r="D54" s="206"/>
      <c r="E54" s="207"/>
      <c r="F54" s="206"/>
      <c r="G54" s="206"/>
      <c r="H54" s="206"/>
      <c r="I54" s="208"/>
      <c r="J54" s="209"/>
      <c r="K54" s="209"/>
      <c r="L54" s="210"/>
      <c r="M54" s="210"/>
      <c r="N54" s="211"/>
    </row>
    <row r="55" spans="1:14" ht="16.5" x14ac:dyDescent="0.3">
      <c r="A55" s="157"/>
      <c r="B55" s="157"/>
      <c r="C55" s="157"/>
      <c r="D55" s="160"/>
      <c r="E55" s="160"/>
      <c r="F55" s="160"/>
      <c r="G55" s="160"/>
      <c r="H55" s="160"/>
      <c r="I55" s="161"/>
      <c r="J55" s="162"/>
      <c r="K55" s="162"/>
      <c r="L55" s="163"/>
      <c r="M55" s="163"/>
      <c r="N55" s="157"/>
    </row>
    <row r="56" spans="1:14" ht="16.5" x14ac:dyDescent="0.3">
      <c r="A56" s="164" t="s">
        <v>1</v>
      </c>
      <c r="B56" s="165" t="s">
        <v>2</v>
      </c>
      <c r="C56" s="164" t="s">
        <v>3</v>
      </c>
      <c r="D56" s="317" t="s">
        <v>142</v>
      </c>
      <c r="E56" s="318"/>
      <c r="F56" s="318"/>
      <c r="G56" s="318"/>
      <c r="H56" s="319"/>
      <c r="I56" s="166" t="s">
        <v>143</v>
      </c>
      <c r="J56" s="167" t="s">
        <v>144</v>
      </c>
      <c r="K56" s="168" t="s">
        <v>143</v>
      </c>
      <c r="L56" s="164" t="s">
        <v>145</v>
      </c>
      <c r="M56" s="164" t="s">
        <v>146</v>
      </c>
      <c r="N56" s="164" t="s">
        <v>147</v>
      </c>
    </row>
    <row r="57" spans="1:14" ht="16.5" x14ac:dyDescent="0.3">
      <c r="A57" s="212" t="s">
        <v>5</v>
      </c>
      <c r="B57" s="212" t="s">
        <v>152</v>
      </c>
      <c r="C57" s="212" t="s">
        <v>148</v>
      </c>
      <c r="D57" s="213">
        <v>1</v>
      </c>
      <c r="E57" s="213">
        <v>2</v>
      </c>
      <c r="F57" s="213">
        <v>3</v>
      </c>
      <c r="G57" s="213">
        <v>4</v>
      </c>
      <c r="H57" s="213">
        <v>5</v>
      </c>
      <c r="I57" s="214" t="s">
        <v>149</v>
      </c>
      <c r="J57" s="215" t="s">
        <v>142</v>
      </c>
      <c r="K57" s="216" t="s">
        <v>7</v>
      </c>
      <c r="L57" s="212" t="s">
        <v>7</v>
      </c>
      <c r="M57" s="212"/>
      <c r="N57" s="212"/>
    </row>
    <row r="58" spans="1:14" ht="16.5" x14ac:dyDescent="0.3">
      <c r="A58" s="196"/>
      <c r="B58" s="196"/>
      <c r="C58" s="217"/>
      <c r="D58" s="177"/>
      <c r="E58" s="177"/>
      <c r="F58" s="177"/>
      <c r="G58" s="177"/>
      <c r="H58" s="177"/>
      <c r="I58" s="177">
        <f>SUM(D58:H58)</f>
        <v>0</v>
      </c>
      <c r="J58" s="178"/>
      <c r="K58" s="218">
        <f>SUM(I58)</f>
        <v>0</v>
      </c>
      <c r="L58" s="189"/>
      <c r="M58" s="178"/>
      <c r="N58" s="175"/>
    </row>
    <row r="59" spans="1:14" ht="16.5" x14ac:dyDescent="0.3">
      <c r="A59" s="196"/>
      <c r="B59" s="196"/>
      <c r="C59" s="217"/>
      <c r="D59" s="177"/>
      <c r="E59" s="177"/>
      <c r="F59" s="177"/>
      <c r="G59" s="177"/>
      <c r="H59" s="177"/>
      <c r="I59" s="177">
        <f>SUM(D59:H59)</f>
        <v>0</v>
      </c>
      <c r="J59" s="178"/>
      <c r="K59" s="218">
        <f t="shared" ref="K59:K62" si="3">SUM(I59)</f>
        <v>0</v>
      </c>
      <c r="L59" s="178"/>
      <c r="M59" s="178"/>
      <c r="N59" s="175"/>
    </row>
    <row r="60" spans="1:14" ht="16.5" x14ac:dyDescent="0.3">
      <c r="A60" s="196"/>
      <c r="B60" s="196"/>
      <c r="C60" s="217"/>
      <c r="D60" s="177"/>
      <c r="E60" s="177"/>
      <c r="F60" s="177"/>
      <c r="G60" s="177"/>
      <c r="H60" s="177"/>
      <c r="I60" s="177">
        <f>SUM(D60:H60)</f>
        <v>0</v>
      </c>
      <c r="J60" s="178"/>
      <c r="K60" s="218">
        <f t="shared" si="3"/>
        <v>0</v>
      </c>
      <c r="L60" s="178"/>
      <c r="M60" s="178"/>
      <c r="N60" s="175"/>
    </row>
    <row r="61" spans="1:14" ht="16.5" x14ac:dyDescent="0.3">
      <c r="A61" s="196"/>
      <c r="B61" s="196"/>
      <c r="C61" s="217"/>
      <c r="D61" s="177"/>
      <c r="E61" s="177"/>
      <c r="F61" s="177"/>
      <c r="G61" s="177"/>
      <c r="H61" s="177"/>
      <c r="I61" s="177">
        <f>SUM(D61:H61)</f>
        <v>0</v>
      </c>
      <c r="J61" s="178"/>
      <c r="K61" s="218">
        <f t="shared" si="3"/>
        <v>0</v>
      </c>
      <c r="L61" s="178"/>
      <c r="M61" s="178"/>
      <c r="N61" s="175"/>
    </row>
    <row r="62" spans="1:14" ht="16.5" x14ac:dyDescent="0.3">
      <c r="A62" s="196"/>
      <c r="B62" s="196"/>
      <c r="C62" s="217"/>
      <c r="D62" s="177"/>
      <c r="E62" s="177"/>
      <c r="F62" s="177"/>
      <c r="G62" s="177"/>
      <c r="H62" s="177"/>
      <c r="I62" s="177">
        <f>SUM(D62:H62)</f>
        <v>0</v>
      </c>
      <c r="J62" s="178"/>
      <c r="K62" s="218">
        <f t="shared" si="3"/>
        <v>0</v>
      </c>
      <c r="L62" s="178"/>
      <c r="M62" s="178"/>
      <c r="N62" s="175"/>
    </row>
    <row r="63" spans="1:14" ht="16.5" x14ac:dyDescent="0.3">
      <c r="A63" s="219"/>
      <c r="B63" s="219"/>
      <c r="C63" s="219"/>
      <c r="D63" s="220"/>
      <c r="E63" s="220"/>
      <c r="F63" s="220"/>
      <c r="G63" s="220"/>
      <c r="H63" s="220"/>
      <c r="I63" s="221">
        <f>SUM(I58:I62)</f>
        <v>0</v>
      </c>
      <c r="J63" s="222">
        <f>SUM(J58:J62)</f>
        <v>0</v>
      </c>
      <c r="K63" s="223"/>
      <c r="L63" s="224"/>
      <c r="M63" s="224"/>
      <c r="N63" s="224"/>
    </row>
    <row r="64" spans="1:14" ht="17.25" thickBot="1" x14ac:dyDescent="0.35">
      <c r="A64" s="157"/>
      <c r="B64" s="157"/>
      <c r="C64" s="157"/>
      <c r="D64" s="160"/>
      <c r="E64" s="160"/>
      <c r="F64" s="160"/>
      <c r="G64" s="160"/>
      <c r="H64" s="160"/>
      <c r="I64" s="161"/>
      <c r="J64" s="225"/>
      <c r="K64" s="225"/>
      <c r="L64" s="226"/>
      <c r="M64" s="226"/>
      <c r="N64" s="157"/>
    </row>
    <row r="65" spans="1:14" ht="17.25" thickBot="1" x14ac:dyDescent="0.35">
      <c r="A65" s="227"/>
      <c r="B65" s="227"/>
      <c r="C65" s="227"/>
      <c r="D65" s="228"/>
      <c r="E65" s="228"/>
      <c r="F65" s="228"/>
      <c r="G65" s="228"/>
      <c r="H65" s="228"/>
      <c r="I65" s="229"/>
      <c r="J65" s="230"/>
      <c r="K65" s="230"/>
      <c r="L65" s="231"/>
      <c r="M65" s="231"/>
      <c r="N65" s="227"/>
    </row>
    <row r="66" spans="1:14" ht="17.25" thickBot="1" x14ac:dyDescent="0.35">
      <c r="A66" s="325" t="s">
        <v>153</v>
      </c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7"/>
    </row>
    <row r="67" spans="1:14" ht="16.5" x14ac:dyDescent="0.3">
      <c r="A67" s="157"/>
      <c r="B67" s="157"/>
      <c r="C67" s="157"/>
      <c r="D67" s="160"/>
      <c r="E67" s="160"/>
      <c r="F67" s="160"/>
      <c r="G67" s="160"/>
      <c r="H67" s="160"/>
      <c r="I67" s="161"/>
      <c r="J67" s="162"/>
      <c r="K67" s="162"/>
      <c r="L67" s="163"/>
      <c r="M67" s="163"/>
      <c r="N67" s="157"/>
    </row>
    <row r="68" spans="1:14" ht="16.5" x14ac:dyDescent="0.3">
      <c r="A68" s="164" t="s">
        <v>1</v>
      </c>
      <c r="B68" s="165" t="s">
        <v>2</v>
      </c>
      <c r="C68" s="165" t="s">
        <v>3</v>
      </c>
      <c r="D68" s="317" t="s">
        <v>142</v>
      </c>
      <c r="E68" s="318"/>
      <c r="F68" s="318"/>
      <c r="G68" s="318"/>
      <c r="H68" s="319"/>
      <c r="I68" s="166" t="s">
        <v>143</v>
      </c>
      <c r="J68" s="167" t="s">
        <v>144</v>
      </c>
      <c r="K68" s="168" t="s">
        <v>143</v>
      </c>
      <c r="L68" s="164" t="s">
        <v>145</v>
      </c>
      <c r="M68" s="164" t="s">
        <v>146</v>
      </c>
      <c r="N68" s="164" t="s">
        <v>147</v>
      </c>
    </row>
    <row r="69" spans="1:14" ht="17.25" thickBot="1" x14ac:dyDescent="0.35">
      <c r="A69" s="169" t="s">
        <v>5</v>
      </c>
      <c r="B69" s="169"/>
      <c r="C69" s="169" t="s">
        <v>148</v>
      </c>
      <c r="D69" s="170">
        <v>1</v>
      </c>
      <c r="E69" s="170">
        <v>2</v>
      </c>
      <c r="F69" s="170">
        <v>3</v>
      </c>
      <c r="G69" s="170">
        <v>4</v>
      </c>
      <c r="H69" s="170">
        <v>5</v>
      </c>
      <c r="I69" s="171" t="s">
        <v>149</v>
      </c>
      <c r="J69" s="172" t="s">
        <v>142</v>
      </c>
      <c r="K69" s="173" t="s">
        <v>7</v>
      </c>
      <c r="L69" s="169" t="s">
        <v>7</v>
      </c>
      <c r="M69" s="169"/>
      <c r="N69" s="169"/>
    </row>
    <row r="70" spans="1:14" ht="17.25" thickTop="1" x14ac:dyDescent="0.3">
      <c r="A70" s="201"/>
      <c r="B70" s="201"/>
      <c r="C70" s="217"/>
      <c r="D70" s="232"/>
      <c r="E70" s="232"/>
      <c r="F70" s="232"/>
      <c r="G70" s="232"/>
      <c r="H70" s="232"/>
      <c r="I70" s="177">
        <f>SUM(D70:H70)</f>
        <v>0</v>
      </c>
      <c r="J70" s="178"/>
      <c r="K70" s="218">
        <f>SUM(I70)</f>
        <v>0</v>
      </c>
      <c r="L70" s="176"/>
      <c r="M70" s="176"/>
      <c r="N70" s="176"/>
    </row>
    <row r="71" spans="1:14" ht="16.5" x14ac:dyDescent="0.3">
      <c r="A71" s="201"/>
      <c r="B71" s="201"/>
      <c r="C71" s="217"/>
      <c r="D71" s="232"/>
      <c r="E71" s="232"/>
      <c r="F71" s="232"/>
      <c r="G71" s="232"/>
      <c r="H71" s="232"/>
      <c r="I71" s="177">
        <f>SUM(D71:H71)</f>
        <v>0</v>
      </c>
      <c r="J71" s="178"/>
      <c r="K71" s="218">
        <f t="shared" ref="K71:K78" si="4">SUM(I71)</f>
        <v>0</v>
      </c>
      <c r="L71" s="176"/>
      <c r="M71" s="178"/>
      <c r="N71" s="175"/>
    </row>
    <row r="72" spans="1:14" ht="16.5" x14ac:dyDescent="0.3">
      <c r="A72" s="201"/>
      <c r="B72" s="201"/>
      <c r="C72" s="217"/>
      <c r="D72" s="232"/>
      <c r="E72" s="232"/>
      <c r="F72" s="232"/>
      <c r="G72" s="232"/>
      <c r="H72" s="232"/>
      <c r="I72" s="177">
        <v>0</v>
      </c>
      <c r="J72" s="178"/>
      <c r="K72" s="218">
        <f t="shared" si="4"/>
        <v>0</v>
      </c>
      <c r="L72" s="176"/>
      <c r="M72" s="176"/>
      <c r="N72" s="176"/>
    </row>
    <row r="73" spans="1:14" ht="16.5" x14ac:dyDescent="0.3">
      <c r="A73" s="201"/>
      <c r="B73" s="201"/>
      <c r="C73" s="217"/>
      <c r="D73" s="232"/>
      <c r="E73" s="232"/>
      <c r="F73" s="232"/>
      <c r="G73" s="232"/>
      <c r="H73" s="232"/>
      <c r="I73" s="177">
        <v>0</v>
      </c>
      <c r="J73" s="178"/>
      <c r="K73" s="218">
        <f t="shared" si="4"/>
        <v>0</v>
      </c>
      <c r="L73" s="176"/>
      <c r="M73" s="178"/>
      <c r="N73" s="175"/>
    </row>
    <row r="74" spans="1:14" ht="16.5" x14ac:dyDescent="0.3">
      <c r="A74" s="201"/>
      <c r="B74" s="201"/>
      <c r="C74" s="217"/>
      <c r="D74" s="177"/>
      <c r="E74" s="177"/>
      <c r="F74" s="177"/>
      <c r="G74" s="177"/>
      <c r="H74" s="177"/>
      <c r="I74" s="177">
        <f t="shared" ref="I74:I78" si="5">SUM(D74:H74)</f>
        <v>0</v>
      </c>
      <c r="J74" s="178"/>
      <c r="K74" s="218">
        <f t="shared" si="4"/>
        <v>0</v>
      </c>
      <c r="L74" s="178"/>
      <c r="M74" s="176"/>
      <c r="N74" s="176"/>
    </row>
    <row r="75" spans="1:14" ht="16.5" x14ac:dyDescent="0.3">
      <c r="A75" s="201"/>
      <c r="B75" s="201"/>
      <c r="C75" s="217"/>
      <c r="D75" s="232"/>
      <c r="E75" s="232"/>
      <c r="F75" s="232"/>
      <c r="G75" s="232"/>
      <c r="H75" s="232"/>
      <c r="I75" s="177">
        <f t="shared" si="5"/>
        <v>0</v>
      </c>
      <c r="J75" s="178"/>
      <c r="K75" s="218">
        <f t="shared" si="4"/>
        <v>0</v>
      </c>
      <c r="L75" s="176"/>
      <c r="M75" s="176"/>
      <c r="N75" s="176"/>
    </row>
    <row r="76" spans="1:14" ht="16.5" x14ac:dyDescent="0.3">
      <c r="A76" s="201"/>
      <c r="B76" s="201"/>
      <c r="C76" s="217"/>
      <c r="D76" s="232"/>
      <c r="E76" s="232"/>
      <c r="F76" s="232"/>
      <c r="G76" s="232"/>
      <c r="H76" s="232"/>
      <c r="I76" s="177">
        <f t="shared" si="5"/>
        <v>0</v>
      </c>
      <c r="J76" s="178"/>
      <c r="K76" s="218">
        <f t="shared" si="4"/>
        <v>0</v>
      </c>
      <c r="L76" s="176"/>
      <c r="M76" s="176"/>
      <c r="N76" s="176"/>
    </row>
    <row r="77" spans="1:14" ht="16.5" x14ac:dyDescent="0.3">
      <c r="A77" s="201"/>
      <c r="B77" s="201"/>
      <c r="C77" s="217"/>
      <c r="D77" s="232"/>
      <c r="E77" s="232"/>
      <c r="F77" s="232"/>
      <c r="G77" s="232"/>
      <c r="H77" s="232"/>
      <c r="I77" s="177">
        <f t="shared" si="5"/>
        <v>0</v>
      </c>
      <c r="J77" s="178"/>
      <c r="K77" s="218">
        <f t="shared" si="4"/>
        <v>0</v>
      </c>
      <c r="L77" s="176"/>
      <c r="M77" s="176"/>
      <c r="N77" s="176"/>
    </row>
    <row r="78" spans="1:14" ht="16.5" x14ac:dyDescent="0.3">
      <c r="A78" s="180"/>
      <c r="B78" s="233"/>
      <c r="C78" s="217"/>
      <c r="D78" s="232"/>
      <c r="E78" s="232"/>
      <c r="F78" s="232"/>
      <c r="G78" s="235"/>
      <c r="H78" s="232"/>
      <c r="I78" s="177">
        <f t="shared" si="5"/>
        <v>0</v>
      </c>
      <c r="J78" s="236"/>
      <c r="K78" s="218">
        <f t="shared" si="4"/>
        <v>0</v>
      </c>
      <c r="L78" s="176"/>
      <c r="M78" s="176"/>
      <c r="N78" s="176"/>
    </row>
    <row r="79" spans="1:14" ht="16.5" x14ac:dyDescent="0.3">
      <c r="A79" s="157"/>
      <c r="B79" s="157"/>
      <c r="C79" s="157"/>
      <c r="D79" s="160"/>
      <c r="E79" s="160"/>
      <c r="F79" s="160"/>
      <c r="G79" s="160"/>
      <c r="H79" s="160"/>
      <c r="I79" s="221">
        <f>SUM(I70:I78)</f>
        <v>0</v>
      </c>
      <c r="J79" s="222">
        <f>SUM(J70:J78)</f>
        <v>0</v>
      </c>
      <c r="K79" s="237"/>
      <c r="L79" s="163"/>
      <c r="M79" s="163"/>
      <c r="N79" s="224"/>
    </row>
    <row r="80" spans="1:14" ht="17.25" thickBot="1" x14ac:dyDescent="0.35">
      <c r="A80" s="238"/>
      <c r="B80" s="238"/>
      <c r="C80" s="238"/>
      <c r="D80" s="239"/>
      <c r="E80" s="239"/>
      <c r="F80" s="239"/>
      <c r="G80" s="239"/>
      <c r="H80" s="239"/>
      <c r="I80" s="240"/>
      <c r="J80" s="241"/>
      <c r="K80" s="241"/>
      <c r="L80" s="242"/>
      <c r="M80" s="242"/>
      <c r="N80" s="243"/>
    </row>
    <row r="81" spans="1:14" ht="17.25" thickBot="1" x14ac:dyDescent="0.35">
      <c r="A81" s="157"/>
      <c r="B81" s="157"/>
      <c r="C81" s="157"/>
      <c r="D81" s="160"/>
      <c r="E81" s="160"/>
      <c r="F81" s="160"/>
      <c r="G81" s="160"/>
      <c r="H81" s="160"/>
      <c r="I81" s="216"/>
      <c r="J81" s="237"/>
      <c r="K81" s="237"/>
      <c r="L81" s="163"/>
      <c r="M81" s="163"/>
      <c r="N81" s="224"/>
    </row>
    <row r="82" spans="1:14" ht="17.25" thickBot="1" x14ac:dyDescent="0.35">
      <c r="A82" s="325" t="s">
        <v>154</v>
      </c>
      <c r="B82" s="326"/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7"/>
    </row>
    <row r="83" spans="1:14" ht="16.5" x14ac:dyDescent="0.3">
      <c r="A83" s="157"/>
      <c r="B83" s="157"/>
      <c r="C83" s="157"/>
      <c r="D83" s="160"/>
      <c r="E83" s="160"/>
      <c r="F83" s="160"/>
      <c r="G83" s="160"/>
      <c r="H83" s="160"/>
      <c r="I83" s="161"/>
      <c r="J83" s="162"/>
      <c r="K83" s="162"/>
      <c r="L83" s="163"/>
      <c r="M83" s="163"/>
      <c r="N83" s="157"/>
    </row>
    <row r="84" spans="1:14" ht="16.5" x14ac:dyDescent="0.3">
      <c r="A84" s="164" t="s">
        <v>1</v>
      </c>
      <c r="B84" s="165" t="s">
        <v>2</v>
      </c>
      <c r="C84" s="165" t="s">
        <v>3</v>
      </c>
      <c r="D84" s="317" t="s">
        <v>142</v>
      </c>
      <c r="E84" s="318"/>
      <c r="F84" s="318"/>
      <c r="G84" s="318"/>
      <c r="H84" s="319"/>
      <c r="I84" s="166" t="s">
        <v>143</v>
      </c>
      <c r="J84" s="167" t="s">
        <v>144</v>
      </c>
      <c r="K84" s="168" t="s">
        <v>143</v>
      </c>
      <c r="L84" s="164" t="s">
        <v>145</v>
      </c>
      <c r="M84" s="164" t="s">
        <v>146</v>
      </c>
      <c r="N84" s="164" t="s">
        <v>147</v>
      </c>
    </row>
    <row r="85" spans="1:14" ht="17.25" thickBot="1" x14ac:dyDescent="0.35">
      <c r="A85" s="169" t="s">
        <v>5</v>
      </c>
      <c r="B85" s="169"/>
      <c r="C85" s="169" t="s">
        <v>148</v>
      </c>
      <c r="D85" s="170">
        <v>1</v>
      </c>
      <c r="E85" s="170">
        <v>2</v>
      </c>
      <c r="F85" s="170">
        <v>3</v>
      </c>
      <c r="G85" s="170">
        <v>4</v>
      </c>
      <c r="H85" s="170">
        <v>5</v>
      </c>
      <c r="I85" s="171" t="s">
        <v>149</v>
      </c>
      <c r="J85" s="172" t="s">
        <v>142</v>
      </c>
      <c r="K85" s="173" t="s">
        <v>7</v>
      </c>
      <c r="L85" s="169" t="s">
        <v>7</v>
      </c>
      <c r="M85" s="169"/>
      <c r="N85" s="169"/>
    </row>
    <row r="86" spans="1:14" ht="18.75" thickTop="1" x14ac:dyDescent="0.3">
      <c r="A86" s="268" t="s">
        <v>20</v>
      </c>
      <c r="B86" s="19" t="s">
        <v>10</v>
      </c>
      <c r="C86" s="20">
        <v>3</v>
      </c>
      <c r="D86" s="177">
        <v>1.177</v>
      </c>
      <c r="E86" s="177">
        <v>0</v>
      </c>
      <c r="F86" s="177">
        <v>0</v>
      </c>
      <c r="G86" s="177">
        <v>0</v>
      </c>
      <c r="H86" s="177">
        <v>0</v>
      </c>
      <c r="I86" s="177">
        <f>SUM(D86:H86)</f>
        <v>1.177</v>
      </c>
      <c r="J86" s="178">
        <v>2</v>
      </c>
      <c r="K86" s="218">
        <f>SUM(I86)</f>
        <v>1.177</v>
      </c>
      <c r="L86" s="245">
        <v>100</v>
      </c>
      <c r="M86" s="246"/>
      <c r="N86" s="247"/>
    </row>
    <row r="87" spans="1:14" ht="18" x14ac:dyDescent="0.3">
      <c r="A87" s="273" t="s">
        <v>37</v>
      </c>
      <c r="B87" s="19" t="s">
        <v>10</v>
      </c>
      <c r="C87" s="20">
        <v>26</v>
      </c>
      <c r="D87" s="177">
        <v>0</v>
      </c>
      <c r="E87" s="177">
        <v>0</v>
      </c>
      <c r="F87" s="177">
        <v>0</v>
      </c>
      <c r="G87" s="177">
        <v>0</v>
      </c>
      <c r="H87" s="177">
        <v>0</v>
      </c>
      <c r="I87" s="177">
        <f>SUM(D87:H87)</f>
        <v>0</v>
      </c>
      <c r="J87" s="244"/>
      <c r="K87" s="218">
        <f>SUM(I87)</f>
        <v>0</v>
      </c>
      <c r="L87" s="179">
        <v>99</v>
      </c>
      <c r="M87" s="176"/>
      <c r="N87" s="176"/>
    </row>
    <row r="88" spans="1:14" ht="18" x14ac:dyDescent="0.3">
      <c r="A88" s="274"/>
      <c r="B88" s="19"/>
      <c r="C88" s="20"/>
      <c r="D88" s="177"/>
      <c r="E88" s="177"/>
      <c r="F88" s="177"/>
      <c r="G88" s="177"/>
      <c r="H88" s="177"/>
      <c r="I88" s="177">
        <f>SUM(D88:H88)</f>
        <v>0</v>
      </c>
      <c r="J88" s="178"/>
      <c r="K88" s="218">
        <f t="shared" ref="K88:K93" si="6">SUM(I88)</f>
        <v>0</v>
      </c>
      <c r="L88" s="179"/>
      <c r="M88" s="176"/>
      <c r="N88" s="217"/>
    </row>
    <row r="89" spans="1:14" ht="16.5" x14ac:dyDescent="0.3">
      <c r="A89" s="201"/>
      <c r="B89" s="201"/>
      <c r="C89" s="217"/>
      <c r="D89" s="232"/>
      <c r="E89" s="232"/>
      <c r="F89" s="232"/>
      <c r="G89" s="232"/>
      <c r="H89" s="232"/>
      <c r="I89" s="177">
        <v>0</v>
      </c>
      <c r="J89" s="178"/>
      <c r="K89" s="218">
        <f t="shared" si="6"/>
        <v>0</v>
      </c>
      <c r="L89" s="176"/>
      <c r="M89" s="176"/>
      <c r="N89" s="176"/>
    </row>
    <row r="90" spans="1:14" ht="16.5" x14ac:dyDescent="0.3">
      <c r="A90" s="180"/>
      <c r="B90" s="196"/>
      <c r="C90" s="217"/>
      <c r="D90" s="177"/>
      <c r="E90" s="177"/>
      <c r="F90" s="177"/>
      <c r="G90" s="177"/>
      <c r="H90" s="177"/>
      <c r="I90" s="177">
        <f>SUM(D90:H90)</f>
        <v>0</v>
      </c>
      <c r="J90" s="178"/>
      <c r="K90" s="218">
        <f t="shared" si="6"/>
        <v>0</v>
      </c>
      <c r="L90" s="176"/>
      <c r="M90" s="178"/>
      <c r="N90" s="175"/>
    </row>
    <row r="91" spans="1:14" ht="16.5" x14ac:dyDescent="0.3">
      <c r="A91" s="180"/>
      <c r="B91" s="248"/>
      <c r="C91" s="217"/>
      <c r="D91" s="177"/>
      <c r="E91" s="177"/>
      <c r="F91" s="177"/>
      <c r="G91" s="177"/>
      <c r="H91" s="177"/>
      <c r="I91" s="177">
        <f>SUM(D91:H91)</f>
        <v>0</v>
      </c>
      <c r="J91" s="178"/>
      <c r="K91" s="218">
        <f t="shared" si="6"/>
        <v>0</v>
      </c>
      <c r="L91" s="176"/>
      <c r="M91" s="178"/>
      <c r="N91" s="176"/>
    </row>
    <row r="92" spans="1:14" ht="16.5" x14ac:dyDescent="0.3">
      <c r="A92" s="180"/>
      <c r="B92" s="196"/>
      <c r="C92" s="217"/>
      <c r="D92" s="177"/>
      <c r="E92" s="177"/>
      <c r="F92" s="177"/>
      <c r="G92" s="177"/>
      <c r="H92" s="177"/>
      <c r="I92" s="177">
        <f>SUM(D92:H92)</f>
        <v>0</v>
      </c>
      <c r="J92" s="178"/>
      <c r="K92" s="218">
        <f t="shared" si="6"/>
        <v>0</v>
      </c>
      <c r="L92" s="176"/>
      <c r="M92" s="178"/>
      <c r="N92" s="175"/>
    </row>
    <row r="93" spans="1:14" ht="16.5" x14ac:dyDescent="0.3">
      <c r="A93" s="180"/>
      <c r="B93" s="248"/>
      <c r="C93" s="217"/>
      <c r="D93" s="177"/>
      <c r="E93" s="177"/>
      <c r="F93" s="177"/>
      <c r="G93" s="177"/>
      <c r="H93" s="177"/>
      <c r="I93" s="177">
        <f>SUM(D93:H93)</f>
        <v>0</v>
      </c>
      <c r="J93" s="178"/>
      <c r="K93" s="218">
        <f t="shared" si="6"/>
        <v>0</v>
      </c>
      <c r="L93" s="176"/>
      <c r="M93" s="178"/>
      <c r="N93" s="175"/>
    </row>
    <row r="94" spans="1:14" ht="16.5" x14ac:dyDescent="0.3">
      <c r="A94" s="201"/>
      <c r="B94" s="201"/>
      <c r="C94" s="217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</row>
    <row r="95" spans="1:14" ht="16.5" x14ac:dyDescent="0.3">
      <c r="A95" s="201"/>
      <c r="B95" s="201"/>
      <c r="C95" s="217"/>
      <c r="D95" s="232"/>
      <c r="E95" s="232"/>
      <c r="F95" s="232"/>
      <c r="G95" s="232"/>
      <c r="H95" s="232"/>
      <c r="I95" s="177"/>
      <c r="J95" s="178"/>
      <c r="K95" s="177"/>
      <c r="L95" s="176"/>
      <c r="M95" s="176"/>
      <c r="N95" s="176"/>
    </row>
    <row r="96" spans="1:14" ht="16.5" x14ac:dyDescent="0.3">
      <c r="A96" s="180"/>
      <c r="B96" s="233"/>
      <c r="C96" s="234"/>
      <c r="D96" s="232"/>
      <c r="E96" s="232"/>
      <c r="F96" s="232"/>
      <c r="G96" s="235"/>
      <c r="H96" s="232"/>
      <c r="I96" s="190"/>
      <c r="J96" s="190"/>
      <c r="K96" s="190"/>
      <c r="L96" s="190"/>
      <c r="M96" s="190"/>
      <c r="N96" s="176"/>
    </row>
    <row r="97" spans="1:14" ht="16.5" x14ac:dyDescent="0.3">
      <c r="A97" s="157"/>
      <c r="B97" s="157"/>
      <c r="C97" s="157"/>
      <c r="D97" s="160"/>
      <c r="E97" s="160"/>
      <c r="F97" s="160"/>
      <c r="G97" s="160"/>
      <c r="H97" s="160"/>
      <c r="I97" s="221">
        <f>SUM(I86:I96)</f>
        <v>1.177</v>
      </c>
      <c r="J97" s="222">
        <f>SUM(J86:J96)</f>
        <v>2</v>
      </c>
      <c r="K97" s="237"/>
      <c r="L97" s="163"/>
      <c r="M97" s="163"/>
      <c r="N97" s="224"/>
    </row>
    <row r="98" spans="1:14" ht="17.25" thickBot="1" x14ac:dyDescent="0.35">
      <c r="A98" s="238"/>
      <c r="B98" s="238"/>
      <c r="C98" s="238"/>
      <c r="D98" s="242"/>
      <c r="E98" s="242"/>
      <c r="F98" s="242"/>
      <c r="G98" s="242"/>
      <c r="H98" s="242"/>
      <c r="I98" s="238"/>
      <c r="J98" s="238"/>
      <c r="K98" s="238"/>
      <c r="L98" s="238"/>
      <c r="M98" s="238"/>
      <c r="N98" s="238"/>
    </row>
    <row r="99" spans="1:14" ht="17.25" thickBot="1" x14ac:dyDescent="0.35">
      <c r="A99" s="157"/>
      <c r="B99" s="157"/>
      <c r="C99" s="157"/>
      <c r="D99" s="163"/>
      <c r="E99" s="163"/>
      <c r="F99" s="163"/>
      <c r="G99" s="163"/>
      <c r="H99" s="163"/>
      <c r="I99" s="157"/>
      <c r="J99" s="157"/>
      <c r="K99" s="157"/>
      <c r="L99" s="157"/>
      <c r="M99" s="157"/>
      <c r="N99" s="157"/>
    </row>
    <row r="100" spans="1:14" ht="17.25" thickBot="1" x14ac:dyDescent="0.35">
      <c r="A100" s="204" t="s">
        <v>155</v>
      </c>
      <c r="B100" s="249"/>
      <c r="C100" s="249"/>
      <c r="D100" s="250"/>
      <c r="E100" s="250"/>
      <c r="F100" s="250"/>
      <c r="G100" s="250"/>
      <c r="H100" s="250"/>
      <c r="I100" s="249"/>
      <c r="J100" s="249"/>
      <c r="K100" s="249"/>
      <c r="L100" s="249"/>
      <c r="M100" s="249"/>
      <c r="N100" s="251"/>
    </row>
    <row r="101" spans="1:14" ht="16.5" x14ac:dyDescent="0.3">
      <c r="A101" s="156"/>
      <c r="B101" s="157"/>
      <c r="C101" s="157"/>
      <c r="D101" s="163"/>
      <c r="E101" s="163"/>
      <c r="F101" s="163"/>
      <c r="G101" s="163"/>
      <c r="H101" s="163"/>
      <c r="I101" s="157"/>
      <c r="J101" s="157"/>
      <c r="K101" s="157"/>
      <c r="L101" s="157"/>
      <c r="M101" s="157"/>
      <c r="N101" s="157"/>
    </row>
    <row r="102" spans="1:14" ht="16.5" x14ac:dyDescent="0.3">
      <c r="A102" s="157"/>
      <c r="B102" s="252" t="s">
        <v>156</v>
      </c>
      <c r="C102" s="157"/>
      <c r="D102" s="163"/>
      <c r="E102" s="252" t="s">
        <v>157</v>
      </c>
      <c r="F102" s="163"/>
      <c r="G102" s="253" t="s">
        <v>158</v>
      </c>
      <c r="H102" s="163"/>
      <c r="I102" s="157"/>
      <c r="J102" s="157"/>
      <c r="K102" s="157"/>
      <c r="L102" s="157"/>
      <c r="M102" s="157"/>
      <c r="N102" s="157"/>
    </row>
    <row r="103" spans="1:14" ht="16.5" x14ac:dyDescent="0.3">
      <c r="A103" s="157" t="s">
        <v>159</v>
      </c>
      <c r="B103" s="254">
        <f>J52+J63</f>
        <v>32</v>
      </c>
      <c r="C103" s="255"/>
      <c r="D103" s="256"/>
      <c r="E103" s="254">
        <f>J79</f>
        <v>0</v>
      </c>
      <c r="F103" s="256"/>
      <c r="G103" s="189">
        <f>+B103+E103</f>
        <v>32</v>
      </c>
      <c r="H103" s="256"/>
      <c r="I103" s="157"/>
      <c r="J103" s="157"/>
      <c r="K103" s="157"/>
      <c r="L103" s="157"/>
      <c r="M103" s="157"/>
      <c r="N103" s="157"/>
    </row>
    <row r="104" spans="1:14" ht="16.5" x14ac:dyDescent="0.3">
      <c r="A104" s="157" t="s">
        <v>160</v>
      </c>
      <c r="B104" s="218">
        <f>I52+I63</f>
        <v>22.407999999999998</v>
      </c>
      <c r="C104" s="255"/>
      <c r="D104" s="256"/>
      <c r="E104" s="166">
        <f>+I79</f>
        <v>0</v>
      </c>
      <c r="F104" s="256"/>
      <c r="G104" s="257">
        <f>+E104+B104</f>
        <v>22.407999999999998</v>
      </c>
      <c r="H104" s="258"/>
      <c r="I104" s="157"/>
      <c r="J104" s="157"/>
      <c r="K104" s="157"/>
      <c r="L104" s="157"/>
      <c r="M104" s="157"/>
      <c r="N104" s="157"/>
    </row>
    <row r="105" spans="1:14" ht="16.5" x14ac:dyDescent="0.3">
      <c r="A105" s="157" t="s">
        <v>161</v>
      </c>
      <c r="B105" s="182">
        <v>2.0529999999999999</v>
      </c>
      <c r="C105" s="320"/>
      <c r="D105" s="321"/>
      <c r="E105" s="232">
        <f>MAX(D70:H78)</f>
        <v>0</v>
      </c>
      <c r="F105" s="322"/>
      <c r="G105" s="321"/>
      <c r="H105" s="256"/>
      <c r="I105" s="157"/>
      <c r="J105" s="157"/>
      <c r="K105" s="157"/>
      <c r="L105" s="157"/>
      <c r="M105" s="157"/>
      <c r="N105" s="157"/>
    </row>
    <row r="106" spans="1:14" ht="16.5" x14ac:dyDescent="0.3">
      <c r="A106" s="157"/>
      <c r="B106" s="259"/>
      <c r="C106" s="323"/>
      <c r="D106" s="324"/>
      <c r="E106" s="260"/>
      <c r="F106" s="256"/>
      <c r="G106" s="256"/>
      <c r="H106" s="256"/>
      <c r="I106" s="157"/>
      <c r="J106" s="157"/>
      <c r="K106" s="157"/>
      <c r="L106" s="157"/>
      <c r="M106" s="157"/>
      <c r="N106" s="157"/>
    </row>
    <row r="107" spans="1:14" ht="16.5" x14ac:dyDescent="0.3">
      <c r="A107" s="157" t="s">
        <v>162</v>
      </c>
      <c r="B107" s="182">
        <f>MAX(I10:I40)</f>
        <v>3.9429999999999996</v>
      </c>
      <c r="C107" s="320"/>
      <c r="D107" s="321"/>
      <c r="E107" s="261">
        <f>MAX(I70:I78)</f>
        <v>0</v>
      </c>
      <c r="F107" s="322"/>
      <c r="G107" s="321"/>
      <c r="H107" s="256"/>
      <c r="I107" s="157"/>
      <c r="J107" s="157"/>
      <c r="K107" s="157"/>
      <c r="L107" s="157"/>
      <c r="M107" s="157"/>
      <c r="N107" s="157"/>
    </row>
    <row r="108" spans="1:14" ht="16.5" x14ac:dyDescent="0.3">
      <c r="A108" s="157"/>
      <c r="B108" s="262"/>
      <c r="C108" s="263"/>
      <c r="D108" s="264"/>
      <c r="E108" s="262"/>
      <c r="F108" s="265"/>
      <c r="G108" s="265"/>
      <c r="H108" s="265"/>
      <c r="I108" s="157"/>
      <c r="J108" s="157"/>
      <c r="K108" s="157"/>
      <c r="L108" s="157"/>
      <c r="M108" s="157"/>
      <c r="N108" s="157"/>
    </row>
  </sheetData>
  <mergeCells count="12">
    <mergeCell ref="D84:H84"/>
    <mergeCell ref="C105:D105"/>
    <mergeCell ref="F105:G105"/>
    <mergeCell ref="C106:D106"/>
    <mergeCell ref="C107:D107"/>
    <mergeCell ref="F107:G107"/>
    <mergeCell ref="A82:N82"/>
    <mergeCell ref="A6:N6"/>
    <mergeCell ref="D8:H8"/>
    <mergeCell ref="D56:H56"/>
    <mergeCell ref="A66:N66"/>
    <mergeCell ref="D68:H6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>
      <selection activeCell="A37" sqref="A37"/>
    </sheetView>
  </sheetViews>
  <sheetFormatPr defaultRowHeight="12.75" x14ac:dyDescent="0.2"/>
  <cols>
    <col min="1" max="1" width="25.125" customWidth="1"/>
  </cols>
  <sheetData>
    <row r="1" spans="1:14" ht="16.5" x14ac:dyDescent="0.3">
      <c r="A1" s="156" t="s">
        <v>140</v>
      </c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6.5" x14ac:dyDescent="0.3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25.5" x14ac:dyDescent="0.35">
      <c r="A3" s="158" t="s">
        <v>174</v>
      </c>
      <c r="B3" s="159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25.5" x14ac:dyDescent="0.35">
      <c r="A4" s="158" t="s">
        <v>179</v>
      </c>
      <c r="B4" s="159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17.25" thickBot="1" x14ac:dyDescent="0.3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ht="17.25" thickBot="1" x14ac:dyDescent="0.35">
      <c r="A6" s="325" t="s">
        <v>141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6.5" x14ac:dyDescent="0.3">
      <c r="A7" s="157"/>
      <c r="B7" s="157"/>
      <c r="C7" s="157"/>
      <c r="D7" s="160"/>
      <c r="E7" s="160"/>
      <c r="F7" s="160"/>
      <c r="G7" s="160"/>
      <c r="H7" s="160"/>
      <c r="I7" s="161"/>
      <c r="J7" s="162"/>
      <c r="K7" s="162"/>
      <c r="L7" s="163"/>
      <c r="M7" s="163"/>
      <c r="N7" s="157"/>
    </row>
    <row r="8" spans="1:14" ht="16.5" x14ac:dyDescent="0.3">
      <c r="A8" s="164" t="s">
        <v>1</v>
      </c>
      <c r="B8" s="165" t="s">
        <v>2</v>
      </c>
      <c r="C8" s="164" t="s">
        <v>3</v>
      </c>
      <c r="D8" s="317" t="s">
        <v>142</v>
      </c>
      <c r="E8" s="318"/>
      <c r="F8" s="318"/>
      <c r="G8" s="318"/>
      <c r="H8" s="319"/>
      <c r="I8" s="166" t="s">
        <v>143</v>
      </c>
      <c r="J8" s="167" t="s">
        <v>144</v>
      </c>
      <c r="K8" s="168" t="s">
        <v>143</v>
      </c>
      <c r="L8" s="164" t="s">
        <v>145</v>
      </c>
      <c r="M8" s="164" t="s">
        <v>146</v>
      </c>
      <c r="N8" s="164" t="s">
        <v>147</v>
      </c>
    </row>
    <row r="9" spans="1:14" ht="17.25" thickBot="1" x14ac:dyDescent="0.35">
      <c r="A9" s="169" t="s">
        <v>5</v>
      </c>
      <c r="B9" s="169"/>
      <c r="C9" s="169" t="s">
        <v>148</v>
      </c>
      <c r="D9" s="170">
        <v>1</v>
      </c>
      <c r="E9" s="170">
        <v>2</v>
      </c>
      <c r="F9" s="170">
        <v>3</v>
      </c>
      <c r="G9" s="170">
        <v>4</v>
      </c>
      <c r="H9" s="170">
        <v>5</v>
      </c>
      <c r="I9" s="171" t="s">
        <v>149</v>
      </c>
      <c r="J9" s="172" t="s">
        <v>142</v>
      </c>
      <c r="K9" s="173" t="s">
        <v>7</v>
      </c>
      <c r="L9" s="169" t="s">
        <v>7</v>
      </c>
      <c r="M9" s="169"/>
      <c r="N9" s="169"/>
    </row>
    <row r="10" spans="1:14" ht="18.75" thickTop="1" x14ac:dyDescent="0.3">
      <c r="A10" s="268" t="s">
        <v>23</v>
      </c>
      <c r="B10" s="14" t="s">
        <v>10</v>
      </c>
      <c r="C10" s="15">
        <v>11</v>
      </c>
      <c r="D10" s="177">
        <v>0.83</v>
      </c>
      <c r="E10" s="182">
        <v>1.1419999999999999</v>
      </c>
      <c r="F10" s="177">
        <v>0.86199999999999999</v>
      </c>
      <c r="G10" s="177">
        <v>0</v>
      </c>
      <c r="H10" s="177">
        <v>0</v>
      </c>
      <c r="I10" s="177">
        <f>SUM(D10:H10)</f>
        <v>2.8340000000000001</v>
      </c>
      <c r="J10" s="178">
        <v>3</v>
      </c>
      <c r="K10" s="177">
        <f>SUM(I10)</f>
        <v>2.8340000000000001</v>
      </c>
      <c r="L10" s="179">
        <v>100</v>
      </c>
      <c r="M10" s="178"/>
      <c r="N10" s="278"/>
    </row>
    <row r="11" spans="1:14" ht="18" x14ac:dyDescent="0.3">
      <c r="A11" s="274" t="s">
        <v>173</v>
      </c>
      <c r="B11" s="19" t="s">
        <v>10</v>
      </c>
      <c r="C11" s="20">
        <v>64</v>
      </c>
      <c r="D11" s="177">
        <v>2.073</v>
      </c>
      <c r="E11" s="177">
        <v>0</v>
      </c>
      <c r="F11" s="177">
        <v>0</v>
      </c>
      <c r="G11" s="177">
        <v>0</v>
      </c>
      <c r="H11" s="177">
        <v>0</v>
      </c>
      <c r="I11" s="177">
        <f>SUM(D11:H11)</f>
        <v>2.073</v>
      </c>
      <c r="J11" s="178">
        <v>5</v>
      </c>
      <c r="K11" s="177">
        <f>SUM(I11)</f>
        <v>2.073</v>
      </c>
      <c r="L11" s="179">
        <v>99</v>
      </c>
      <c r="M11" s="178"/>
      <c r="N11" s="175"/>
    </row>
    <row r="12" spans="1:14" ht="18" x14ac:dyDescent="0.3">
      <c r="A12" s="268" t="s">
        <v>164</v>
      </c>
      <c r="B12" s="19" t="s">
        <v>10</v>
      </c>
      <c r="C12" s="20">
        <v>7</v>
      </c>
      <c r="D12" s="177">
        <v>1.109</v>
      </c>
      <c r="E12" s="177">
        <v>0</v>
      </c>
      <c r="F12" s="177">
        <v>0</v>
      </c>
      <c r="G12" s="177">
        <v>0</v>
      </c>
      <c r="H12" s="177">
        <v>0</v>
      </c>
      <c r="I12" s="177">
        <f>SUM(D12:H12)</f>
        <v>1.109</v>
      </c>
      <c r="J12" s="178">
        <v>2</v>
      </c>
      <c r="K12" s="177">
        <f>SUM(I12)</f>
        <v>1.109</v>
      </c>
      <c r="L12" s="179">
        <v>98</v>
      </c>
      <c r="M12" s="178"/>
      <c r="N12" s="175"/>
    </row>
    <row r="13" spans="1:14" ht="18" x14ac:dyDescent="0.3">
      <c r="A13" s="268" t="s">
        <v>12</v>
      </c>
      <c r="B13" s="19" t="s">
        <v>10</v>
      </c>
      <c r="C13" s="20">
        <v>10</v>
      </c>
      <c r="D13" s="177">
        <v>1.052</v>
      </c>
      <c r="E13" s="177">
        <v>0</v>
      </c>
      <c r="F13" s="177">
        <v>0</v>
      </c>
      <c r="G13" s="177">
        <v>0</v>
      </c>
      <c r="H13" s="177">
        <v>0</v>
      </c>
      <c r="I13" s="177">
        <f t="shared" ref="I13:I22" si="0">SUM(D13:H13)</f>
        <v>1.052</v>
      </c>
      <c r="J13" s="178">
        <v>2</v>
      </c>
      <c r="K13" s="177">
        <f t="shared" ref="K13:K22" si="1">SUM(I13)</f>
        <v>1.052</v>
      </c>
      <c r="L13" s="179">
        <v>97</v>
      </c>
      <c r="M13" s="178"/>
      <c r="N13" s="175"/>
    </row>
    <row r="14" spans="1:14" ht="18" x14ac:dyDescent="0.3">
      <c r="A14" s="274" t="s">
        <v>166</v>
      </c>
      <c r="B14" s="19" t="s">
        <v>10</v>
      </c>
      <c r="C14" s="20">
        <v>30</v>
      </c>
      <c r="D14" s="177">
        <v>1.042</v>
      </c>
      <c r="E14" s="177">
        <v>0</v>
      </c>
      <c r="F14" s="177">
        <v>0</v>
      </c>
      <c r="G14" s="177">
        <v>0</v>
      </c>
      <c r="H14" s="177">
        <v>0</v>
      </c>
      <c r="I14" s="177">
        <f t="shared" si="0"/>
        <v>1.042</v>
      </c>
      <c r="J14" s="178">
        <v>1</v>
      </c>
      <c r="K14" s="177">
        <f t="shared" si="1"/>
        <v>1.042</v>
      </c>
      <c r="L14" s="179">
        <v>96</v>
      </c>
      <c r="M14" s="178"/>
      <c r="N14" s="188"/>
    </row>
    <row r="15" spans="1:14" ht="18" x14ac:dyDescent="0.3">
      <c r="A15" s="268" t="s">
        <v>29</v>
      </c>
      <c r="B15" s="19" t="s">
        <v>10</v>
      </c>
      <c r="C15" s="20">
        <v>17</v>
      </c>
      <c r="D15" s="177">
        <v>1.0329999999999999</v>
      </c>
      <c r="E15" s="177">
        <v>0</v>
      </c>
      <c r="F15" s="177">
        <v>0</v>
      </c>
      <c r="G15" s="177">
        <v>0</v>
      </c>
      <c r="H15" s="177">
        <v>0</v>
      </c>
      <c r="I15" s="177">
        <f t="shared" si="0"/>
        <v>1.0329999999999999</v>
      </c>
      <c r="J15" s="178">
        <v>1</v>
      </c>
      <c r="K15" s="177">
        <f t="shared" si="1"/>
        <v>1.0329999999999999</v>
      </c>
      <c r="L15" s="179">
        <v>95</v>
      </c>
      <c r="M15" s="178"/>
      <c r="N15" s="278"/>
    </row>
    <row r="16" spans="1:14" ht="18" x14ac:dyDescent="0.3">
      <c r="A16" s="268" t="s">
        <v>16</v>
      </c>
      <c r="B16" s="19" t="s">
        <v>10</v>
      </c>
      <c r="C16" s="20">
        <v>14</v>
      </c>
      <c r="D16" s="177">
        <v>0.77400000000000002</v>
      </c>
      <c r="E16" s="177">
        <v>0</v>
      </c>
      <c r="F16" s="177">
        <v>0</v>
      </c>
      <c r="G16" s="177">
        <v>0</v>
      </c>
      <c r="H16" s="177">
        <v>0</v>
      </c>
      <c r="I16" s="177">
        <f t="shared" si="0"/>
        <v>0.77400000000000002</v>
      </c>
      <c r="J16" s="178">
        <v>1</v>
      </c>
      <c r="K16" s="177">
        <f t="shared" si="1"/>
        <v>0.77400000000000002</v>
      </c>
      <c r="L16" s="179">
        <v>94</v>
      </c>
      <c r="M16" s="178"/>
      <c r="N16" s="175"/>
    </row>
    <row r="17" spans="1:14" ht="18" x14ac:dyDescent="0.3">
      <c r="A17" s="268" t="s">
        <v>17</v>
      </c>
      <c r="B17" s="19" t="s">
        <v>10</v>
      </c>
      <c r="C17" s="20">
        <v>4</v>
      </c>
      <c r="D17" s="177">
        <v>0.75900000000000001</v>
      </c>
      <c r="E17" s="177">
        <v>0</v>
      </c>
      <c r="F17" s="177">
        <v>0</v>
      </c>
      <c r="G17" s="177">
        <v>0</v>
      </c>
      <c r="H17" s="177">
        <v>0</v>
      </c>
      <c r="I17" s="177">
        <f t="shared" si="0"/>
        <v>0.75900000000000001</v>
      </c>
      <c r="J17" s="178">
        <v>1</v>
      </c>
      <c r="K17" s="177">
        <f t="shared" si="1"/>
        <v>0.75900000000000001</v>
      </c>
      <c r="L17" s="179">
        <v>93</v>
      </c>
      <c r="M17" s="178"/>
      <c r="N17" s="175"/>
    </row>
    <row r="18" spans="1:14" ht="18" x14ac:dyDescent="0.3">
      <c r="A18" s="268" t="s">
        <v>150</v>
      </c>
      <c r="B18" s="19" t="s">
        <v>10</v>
      </c>
      <c r="C18" s="20">
        <v>13</v>
      </c>
      <c r="D18" s="177">
        <v>0.54800000000000004</v>
      </c>
      <c r="E18" s="177">
        <v>0</v>
      </c>
      <c r="F18" s="177">
        <v>0</v>
      </c>
      <c r="G18" s="177">
        <v>0</v>
      </c>
      <c r="H18" s="177">
        <v>0</v>
      </c>
      <c r="I18" s="177">
        <f t="shared" si="0"/>
        <v>0.54800000000000004</v>
      </c>
      <c r="J18" s="178">
        <v>1</v>
      </c>
      <c r="K18" s="177">
        <f t="shared" si="1"/>
        <v>0.54800000000000004</v>
      </c>
      <c r="L18" s="179">
        <v>92</v>
      </c>
      <c r="M18" s="178"/>
      <c r="N18" s="175"/>
    </row>
    <row r="19" spans="1:14" ht="18" x14ac:dyDescent="0.3">
      <c r="A19" s="273" t="s">
        <v>76</v>
      </c>
      <c r="B19" s="19" t="s">
        <v>10</v>
      </c>
      <c r="C19" s="20">
        <v>60</v>
      </c>
      <c r="D19" s="177">
        <v>0.54400000000000004</v>
      </c>
      <c r="E19" s="177">
        <v>0</v>
      </c>
      <c r="F19" s="177">
        <v>0</v>
      </c>
      <c r="G19" s="177">
        <v>0</v>
      </c>
      <c r="H19" s="177">
        <v>0</v>
      </c>
      <c r="I19" s="177">
        <f t="shared" si="0"/>
        <v>0.54400000000000004</v>
      </c>
      <c r="J19" s="178">
        <v>1</v>
      </c>
      <c r="K19" s="177">
        <f t="shared" si="1"/>
        <v>0.54400000000000004</v>
      </c>
      <c r="L19" s="179">
        <v>91</v>
      </c>
      <c r="M19" s="178"/>
      <c r="N19" s="175"/>
    </row>
    <row r="20" spans="1:14" ht="18" x14ac:dyDescent="0.3">
      <c r="A20" s="268" t="s">
        <v>26</v>
      </c>
      <c r="B20" s="19" t="s">
        <v>10</v>
      </c>
      <c r="C20" s="20">
        <v>15</v>
      </c>
      <c r="D20" s="177">
        <v>0.50800000000000001</v>
      </c>
      <c r="E20" s="177">
        <v>0</v>
      </c>
      <c r="F20" s="177">
        <v>0</v>
      </c>
      <c r="G20" s="177">
        <v>0</v>
      </c>
      <c r="H20" s="177">
        <v>0</v>
      </c>
      <c r="I20" s="177">
        <f t="shared" si="0"/>
        <v>0.50800000000000001</v>
      </c>
      <c r="J20" s="178">
        <v>1</v>
      </c>
      <c r="K20" s="177">
        <f t="shared" si="1"/>
        <v>0.50800000000000001</v>
      </c>
      <c r="L20" s="179">
        <v>90</v>
      </c>
      <c r="M20" s="178"/>
      <c r="N20" s="175"/>
    </row>
    <row r="21" spans="1:14" ht="18" x14ac:dyDescent="0.3">
      <c r="A21" s="268" t="s">
        <v>42</v>
      </c>
      <c r="B21" s="19" t="s">
        <v>10</v>
      </c>
      <c r="C21" s="20">
        <v>12</v>
      </c>
      <c r="D21" s="177">
        <v>0.46200000000000002</v>
      </c>
      <c r="E21" s="177">
        <v>0</v>
      </c>
      <c r="F21" s="177">
        <v>0</v>
      </c>
      <c r="G21" s="177">
        <v>0</v>
      </c>
      <c r="H21" s="177">
        <v>0</v>
      </c>
      <c r="I21" s="177">
        <f t="shared" si="0"/>
        <v>0.46200000000000002</v>
      </c>
      <c r="J21" s="178">
        <v>1</v>
      </c>
      <c r="K21" s="177">
        <f t="shared" si="1"/>
        <v>0.46200000000000002</v>
      </c>
      <c r="L21" s="179">
        <v>89</v>
      </c>
      <c r="M21" s="178"/>
      <c r="N21" s="175"/>
    </row>
    <row r="22" spans="1:14" ht="18" x14ac:dyDescent="0.3">
      <c r="A22" s="268" t="s">
        <v>11</v>
      </c>
      <c r="B22" s="19" t="s">
        <v>10</v>
      </c>
      <c r="C22" s="20">
        <v>1</v>
      </c>
      <c r="D22" s="177">
        <v>0.44400000000000001</v>
      </c>
      <c r="E22" s="177">
        <v>0</v>
      </c>
      <c r="F22" s="177">
        <v>0</v>
      </c>
      <c r="G22" s="177">
        <v>0</v>
      </c>
      <c r="H22" s="177">
        <v>0</v>
      </c>
      <c r="I22" s="177">
        <f t="shared" si="0"/>
        <v>0.44400000000000001</v>
      </c>
      <c r="J22" s="178">
        <v>1</v>
      </c>
      <c r="K22" s="177">
        <f t="shared" si="1"/>
        <v>0.44400000000000001</v>
      </c>
      <c r="L22" s="179">
        <v>88</v>
      </c>
      <c r="M22" s="178"/>
      <c r="N22" s="175"/>
    </row>
    <row r="23" spans="1:14" ht="18" x14ac:dyDescent="0.3">
      <c r="A23" s="268" t="s">
        <v>21</v>
      </c>
      <c r="B23" s="19" t="s">
        <v>10</v>
      </c>
      <c r="C23" s="20">
        <v>2</v>
      </c>
      <c r="D23" s="177">
        <v>0</v>
      </c>
      <c r="E23" s="177">
        <v>0</v>
      </c>
      <c r="F23" s="177">
        <v>0</v>
      </c>
      <c r="G23" s="177">
        <v>0</v>
      </c>
      <c r="H23" s="177">
        <v>0</v>
      </c>
      <c r="I23" s="177">
        <f t="shared" ref="I23:I32" si="2">SUM(D23:H23)</f>
        <v>0</v>
      </c>
      <c r="J23" s="178"/>
      <c r="K23" s="177">
        <f t="shared" ref="K23:K32" si="3">SUM(I23)</f>
        <v>0</v>
      </c>
      <c r="L23" s="179">
        <v>73</v>
      </c>
      <c r="M23" s="178"/>
      <c r="N23" s="175"/>
    </row>
    <row r="24" spans="1:14" ht="18" x14ac:dyDescent="0.3">
      <c r="A24" s="268" t="s">
        <v>20</v>
      </c>
      <c r="B24" s="19" t="s">
        <v>10</v>
      </c>
      <c r="C24" s="20">
        <v>3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f t="shared" si="2"/>
        <v>0</v>
      </c>
      <c r="J24" s="178"/>
      <c r="K24" s="177">
        <f t="shared" si="3"/>
        <v>0</v>
      </c>
      <c r="L24" s="179">
        <v>73</v>
      </c>
      <c r="M24" s="178"/>
      <c r="N24" s="175"/>
    </row>
    <row r="25" spans="1:14" ht="18" x14ac:dyDescent="0.3">
      <c r="A25" s="268" t="s">
        <v>13</v>
      </c>
      <c r="B25" s="19" t="s">
        <v>10</v>
      </c>
      <c r="C25" s="20">
        <v>5</v>
      </c>
      <c r="D25" s="177">
        <v>0</v>
      </c>
      <c r="E25" s="177">
        <v>0</v>
      </c>
      <c r="F25" s="177">
        <v>0</v>
      </c>
      <c r="G25" s="177">
        <v>0</v>
      </c>
      <c r="H25" s="177">
        <v>0</v>
      </c>
      <c r="I25" s="177">
        <f t="shared" si="2"/>
        <v>0</v>
      </c>
      <c r="J25" s="178"/>
      <c r="K25" s="177">
        <f t="shared" si="3"/>
        <v>0</v>
      </c>
      <c r="L25" s="179">
        <v>73</v>
      </c>
      <c r="M25" s="178"/>
      <c r="N25" s="175"/>
    </row>
    <row r="26" spans="1:14" ht="18" x14ac:dyDescent="0.3">
      <c r="A26" s="268" t="s">
        <v>15</v>
      </c>
      <c r="B26" s="19" t="s">
        <v>10</v>
      </c>
      <c r="C26" s="20">
        <v>8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77">
        <f t="shared" si="2"/>
        <v>0</v>
      </c>
      <c r="J26" s="186"/>
      <c r="K26" s="177">
        <f t="shared" si="3"/>
        <v>0</v>
      </c>
      <c r="L26" s="179">
        <v>73</v>
      </c>
      <c r="M26" s="178"/>
      <c r="N26" s="187"/>
    </row>
    <row r="27" spans="1:14" ht="18" x14ac:dyDescent="0.3">
      <c r="A27" s="268" t="s">
        <v>79</v>
      </c>
      <c r="B27" s="19" t="s">
        <v>10</v>
      </c>
      <c r="C27" s="20">
        <v>9</v>
      </c>
      <c r="D27" s="177">
        <v>0</v>
      </c>
      <c r="E27" s="177">
        <v>0</v>
      </c>
      <c r="F27" s="177">
        <v>0</v>
      </c>
      <c r="G27" s="177">
        <v>0</v>
      </c>
      <c r="H27" s="177">
        <v>0</v>
      </c>
      <c r="I27" s="177">
        <f t="shared" si="2"/>
        <v>0</v>
      </c>
      <c r="J27" s="178"/>
      <c r="K27" s="177">
        <f t="shared" si="3"/>
        <v>0</v>
      </c>
      <c r="L27" s="179">
        <v>73</v>
      </c>
      <c r="M27" s="178"/>
      <c r="N27" s="175"/>
    </row>
    <row r="28" spans="1:14" ht="18" x14ac:dyDescent="0.3">
      <c r="A28" s="276" t="s">
        <v>22</v>
      </c>
      <c r="B28" s="19" t="s">
        <v>10</v>
      </c>
      <c r="C28" s="20">
        <v>16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f t="shared" si="2"/>
        <v>0</v>
      </c>
      <c r="J28" s="178"/>
      <c r="K28" s="177">
        <f t="shared" si="3"/>
        <v>0</v>
      </c>
      <c r="L28" s="179">
        <v>73</v>
      </c>
      <c r="M28" s="178"/>
      <c r="N28" s="175"/>
    </row>
    <row r="29" spans="1:14" ht="18" x14ac:dyDescent="0.3">
      <c r="A29" s="268" t="s">
        <v>165</v>
      </c>
      <c r="B29" s="19" t="s">
        <v>10</v>
      </c>
      <c r="C29" s="20">
        <v>18</v>
      </c>
      <c r="D29" s="177">
        <v>0</v>
      </c>
      <c r="E29" s="177">
        <v>0</v>
      </c>
      <c r="F29" s="177">
        <v>0</v>
      </c>
      <c r="G29" s="177">
        <v>0</v>
      </c>
      <c r="H29" s="177">
        <v>0</v>
      </c>
      <c r="I29" s="177">
        <f t="shared" si="2"/>
        <v>0</v>
      </c>
      <c r="J29" s="178"/>
      <c r="K29" s="177">
        <f t="shared" si="3"/>
        <v>0</v>
      </c>
      <c r="L29" s="179">
        <v>73</v>
      </c>
      <c r="M29" s="178"/>
      <c r="N29" s="175"/>
    </row>
    <row r="30" spans="1:14" ht="18" x14ac:dyDescent="0.3">
      <c r="A30" s="268" t="s">
        <v>28</v>
      </c>
      <c r="B30" s="19" t="s">
        <v>10</v>
      </c>
      <c r="C30" s="20">
        <v>20</v>
      </c>
      <c r="D30" s="177">
        <v>0</v>
      </c>
      <c r="E30" s="177">
        <v>0</v>
      </c>
      <c r="F30" s="177">
        <v>0</v>
      </c>
      <c r="G30" s="177">
        <v>0</v>
      </c>
      <c r="H30" s="177">
        <v>0</v>
      </c>
      <c r="I30" s="177">
        <f t="shared" si="2"/>
        <v>0</v>
      </c>
      <c r="J30" s="178"/>
      <c r="K30" s="177">
        <f t="shared" si="3"/>
        <v>0</v>
      </c>
      <c r="L30" s="179">
        <v>73</v>
      </c>
      <c r="M30" s="178"/>
      <c r="N30" s="175"/>
    </row>
    <row r="31" spans="1:14" ht="18" x14ac:dyDescent="0.3">
      <c r="A31" s="273" t="s">
        <v>9</v>
      </c>
      <c r="B31" s="19" t="s">
        <v>10</v>
      </c>
      <c r="C31" s="20">
        <v>21</v>
      </c>
      <c r="D31" s="177">
        <v>0</v>
      </c>
      <c r="E31" s="177">
        <v>0</v>
      </c>
      <c r="F31" s="177">
        <v>0</v>
      </c>
      <c r="G31" s="177">
        <v>0</v>
      </c>
      <c r="H31" s="177">
        <v>0</v>
      </c>
      <c r="I31" s="177">
        <f t="shared" si="2"/>
        <v>0</v>
      </c>
      <c r="J31" s="178"/>
      <c r="K31" s="177">
        <f t="shared" si="3"/>
        <v>0</v>
      </c>
      <c r="L31" s="179">
        <v>73</v>
      </c>
      <c r="M31" s="178"/>
      <c r="N31" s="175"/>
    </row>
    <row r="32" spans="1:14" ht="18" x14ac:dyDescent="0.3">
      <c r="A32" s="273" t="s">
        <v>47</v>
      </c>
      <c r="B32" s="19" t="s">
        <v>10</v>
      </c>
      <c r="C32" s="20">
        <v>28</v>
      </c>
      <c r="D32" s="177">
        <v>0</v>
      </c>
      <c r="E32" s="177">
        <v>0</v>
      </c>
      <c r="F32" s="177">
        <v>0</v>
      </c>
      <c r="G32" s="177">
        <v>0</v>
      </c>
      <c r="H32" s="177">
        <v>0</v>
      </c>
      <c r="I32" s="177">
        <f t="shared" si="2"/>
        <v>0</v>
      </c>
      <c r="J32" s="178"/>
      <c r="K32" s="177">
        <f t="shared" si="3"/>
        <v>0</v>
      </c>
      <c r="L32" s="179">
        <v>73</v>
      </c>
      <c r="M32" s="178"/>
      <c r="N32" s="175"/>
    </row>
    <row r="33" spans="1:14" ht="16.5" x14ac:dyDescent="0.3">
      <c r="A33" s="185"/>
      <c r="B33" s="184"/>
      <c r="C33" s="174"/>
      <c r="D33" s="193"/>
      <c r="E33" s="177"/>
      <c r="F33" s="177"/>
      <c r="G33" s="177"/>
      <c r="H33" s="194"/>
      <c r="I33" s="177"/>
      <c r="J33" s="178"/>
      <c r="K33" s="177"/>
      <c r="L33" s="179"/>
      <c r="M33" s="178"/>
      <c r="N33" s="187"/>
    </row>
    <row r="34" spans="1:14" ht="16.5" x14ac:dyDescent="0.3">
      <c r="A34" s="185"/>
      <c r="B34" s="184"/>
      <c r="C34" s="174"/>
      <c r="D34" s="177"/>
      <c r="E34" s="177"/>
      <c r="F34" s="177"/>
      <c r="G34" s="177"/>
      <c r="H34" s="177"/>
      <c r="I34" s="177"/>
      <c r="J34" s="178"/>
      <c r="K34" s="177"/>
      <c r="L34" s="179"/>
      <c r="M34" s="178"/>
      <c r="N34" s="175"/>
    </row>
    <row r="35" spans="1:14" ht="16.5" x14ac:dyDescent="0.3">
      <c r="A35" s="195"/>
      <c r="B35" s="184"/>
      <c r="C35" s="174"/>
      <c r="D35" s="177"/>
      <c r="E35" s="177"/>
      <c r="F35" s="177"/>
      <c r="G35" s="177"/>
      <c r="H35" s="177"/>
      <c r="I35" s="177"/>
      <c r="J35" s="178"/>
      <c r="K35" s="177"/>
      <c r="L35" s="189"/>
      <c r="M35" s="178"/>
      <c r="N35" s="175"/>
    </row>
    <row r="36" spans="1:14" ht="16.5" x14ac:dyDescent="0.3">
      <c r="A36" s="183"/>
      <c r="B36" s="184"/>
      <c r="C36" s="174"/>
      <c r="D36" s="177"/>
      <c r="E36" s="177"/>
      <c r="F36" s="177"/>
      <c r="G36" s="177"/>
      <c r="H36" s="177"/>
      <c r="I36" s="177"/>
      <c r="J36" s="178"/>
      <c r="K36" s="177"/>
      <c r="L36" s="179"/>
      <c r="M36" s="178"/>
      <c r="N36" s="175"/>
    </row>
    <row r="37" spans="1:14" ht="16.5" x14ac:dyDescent="0.3">
      <c r="A37" s="180"/>
      <c r="B37" s="181"/>
      <c r="C37" s="176"/>
      <c r="D37" s="177"/>
      <c r="E37" s="177"/>
      <c r="F37" s="177"/>
      <c r="G37" s="177"/>
      <c r="H37" s="177"/>
      <c r="I37" s="177"/>
      <c r="J37" s="178"/>
      <c r="K37" s="177"/>
      <c r="L37" s="179"/>
      <c r="M37" s="178"/>
      <c r="N37" s="175"/>
    </row>
    <row r="38" spans="1:14" ht="16.5" x14ac:dyDescent="0.3">
      <c r="A38" s="180"/>
      <c r="B38" s="181"/>
      <c r="C38" s="176"/>
      <c r="D38" s="177"/>
      <c r="E38" s="177"/>
      <c r="F38" s="177"/>
      <c r="G38" s="177"/>
      <c r="H38" s="177"/>
      <c r="I38" s="177"/>
      <c r="J38" s="178"/>
      <c r="K38" s="177"/>
      <c r="L38" s="189"/>
      <c r="M38" s="178"/>
      <c r="N38" s="175"/>
    </row>
    <row r="39" spans="1:14" ht="16.5" x14ac:dyDescent="0.3">
      <c r="A39" s="196"/>
      <c r="B39" s="175"/>
      <c r="C39" s="176"/>
      <c r="D39" s="177"/>
      <c r="E39" s="177"/>
      <c r="F39" s="177"/>
      <c r="G39" s="177"/>
      <c r="H39" s="177"/>
      <c r="I39" s="177"/>
      <c r="J39" s="178"/>
      <c r="K39" s="177"/>
      <c r="L39" s="189"/>
      <c r="M39" s="178"/>
      <c r="N39" s="175"/>
    </row>
    <row r="40" spans="1:14" ht="16.5" x14ac:dyDescent="0.3">
      <c r="A40" s="197"/>
      <c r="B40" s="192"/>
      <c r="C40" s="176"/>
      <c r="D40" s="177"/>
      <c r="E40" s="177"/>
      <c r="F40" s="177"/>
      <c r="G40" s="177"/>
      <c r="H40" s="177"/>
      <c r="I40" s="177"/>
      <c r="J40" s="198"/>
      <c r="K40" s="177"/>
      <c r="L40" s="199"/>
      <c r="M40" s="198"/>
      <c r="N40" s="200"/>
    </row>
    <row r="41" spans="1:14" ht="16.5" x14ac:dyDescent="0.3">
      <c r="A41" s="196"/>
      <c r="B41" s="175"/>
      <c r="C41" s="176"/>
      <c r="D41" s="177"/>
      <c r="E41" s="177"/>
      <c r="F41" s="177"/>
      <c r="G41" s="177"/>
      <c r="H41" s="177"/>
      <c r="I41" s="177"/>
      <c r="J41" s="198"/>
      <c r="K41" s="177"/>
      <c r="L41" s="199"/>
      <c r="M41" s="198"/>
      <c r="N41" s="175"/>
    </row>
    <row r="42" spans="1:14" ht="16.5" x14ac:dyDescent="0.3">
      <c r="A42" s="196"/>
      <c r="B42" s="175"/>
      <c r="C42" s="176"/>
      <c r="D42" s="177"/>
      <c r="E42" s="177"/>
      <c r="F42" s="177"/>
      <c r="G42" s="177"/>
      <c r="H42" s="177"/>
      <c r="I42" s="177"/>
      <c r="J42" s="198"/>
      <c r="K42" s="177"/>
      <c r="L42" s="199"/>
      <c r="M42" s="198"/>
      <c r="N42" s="175"/>
    </row>
    <row r="43" spans="1:14" ht="16.5" x14ac:dyDescent="0.3">
      <c r="A43" s="201"/>
      <c r="B43" s="175"/>
      <c r="C43" s="176"/>
      <c r="D43" s="177"/>
      <c r="E43" s="177"/>
      <c r="F43" s="177"/>
      <c r="G43" s="177"/>
      <c r="H43" s="177"/>
      <c r="I43" s="177"/>
      <c r="J43" s="198"/>
      <c r="K43" s="177"/>
      <c r="L43" s="199"/>
      <c r="M43" s="198"/>
      <c r="N43" s="175"/>
    </row>
    <row r="44" spans="1:14" ht="16.5" x14ac:dyDescent="0.3">
      <c r="A44" s="196"/>
      <c r="B44" s="175"/>
      <c r="C44" s="176"/>
      <c r="D44" s="177"/>
      <c r="E44" s="177"/>
      <c r="F44" s="177"/>
      <c r="G44" s="177"/>
      <c r="H44" s="177"/>
      <c r="I44" s="177"/>
      <c r="J44" s="198"/>
      <c r="K44" s="177"/>
      <c r="L44" s="199"/>
      <c r="M44" s="198"/>
      <c r="N44" s="175"/>
    </row>
    <row r="45" spans="1:14" ht="16.5" x14ac:dyDescent="0.3">
      <c r="A45" s="180"/>
      <c r="B45" s="181"/>
      <c r="C45" s="176"/>
      <c r="D45" s="177"/>
      <c r="E45" s="177"/>
      <c r="F45" s="177"/>
      <c r="G45" s="177"/>
      <c r="H45" s="177"/>
      <c r="I45" s="177"/>
      <c r="J45" s="178"/>
      <c r="K45" s="177"/>
      <c r="L45" s="179"/>
      <c r="M45" s="178"/>
      <c r="N45" s="175"/>
    </row>
    <row r="46" spans="1:14" ht="16.5" x14ac:dyDescent="0.3">
      <c r="A46" s="180"/>
      <c r="B46" s="181"/>
      <c r="C46" s="176"/>
      <c r="D46" s="177"/>
      <c r="E46" s="177"/>
      <c r="F46" s="177"/>
      <c r="G46" s="177"/>
      <c r="H46" s="177"/>
      <c r="I46" s="177"/>
      <c r="J46" s="178"/>
      <c r="K46" s="177"/>
      <c r="L46" s="179"/>
      <c r="M46" s="178"/>
      <c r="N46" s="175"/>
    </row>
    <row r="47" spans="1:14" ht="16.5" x14ac:dyDescent="0.3">
      <c r="A47" s="180"/>
      <c r="B47" s="181"/>
      <c r="C47" s="176"/>
      <c r="D47" s="177"/>
      <c r="E47" s="177"/>
      <c r="F47" s="177"/>
      <c r="G47" s="177"/>
      <c r="H47" s="177"/>
      <c r="I47" s="177"/>
      <c r="J47" s="178"/>
      <c r="K47" s="177"/>
      <c r="L47" s="179"/>
      <c r="M47" s="178"/>
      <c r="N47" s="175"/>
    </row>
    <row r="48" spans="1:14" ht="16.5" x14ac:dyDescent="0.3">
      <c r="A48" s="180"/>
      <c r="B48" s="181"/>
      <c r="C48" s="176"/>
      <c r="D48" s="177"/>
      <c r="E48" s="177"/>
      <c r="F48" s="177"/>
      <c r="G48" s="177"/>
      <c r="H48" s="177"/>
      <c r="I48" s="177"/>
      <c r="J48" s="178"/>
      <c r="K48" s="177"/>
      <c r="L48" s="179"/>
      <c r="M48" s="178"/>
      <c r="N48" s="175"/>
    </row>
    <row r="49" spans="1:14" ht="16.5" x14ac:dyDescent="0.3">
      <c r="A49" s="180"/>
      <c r="B49" s="181"/>
      <c r="C49" s="176"/>
      <c r="D49" s="177"/>
      <c r="E49" s="177"/>
      <c r="F49" s="177"/>
      <c r="G49" s="177"/>
      <c r="H49" s="177"/>
      <c r="I49" s="177"/>
      <c r="J49" s="178"/>
      <c r="K49" s="177"/>
      <c r="L49" s="179"/>
      <c r="M49" s="178"/>
      <c r="N49" s="175"/>
    </row>
    <row r="50" spans="1:14" ht="16.5" x14ac:dyDescent="0.3">
      <c r="A50" s="180"/>
      <c r="B50" s="181"/>
      <c r="C50" s="176"/>
      <c r="D50" s="177"/>
      <c r="E50" s="177"/>
      <c r="F50" s="177"/>
      <c r="G50" s="177"/>
      <c r="H50" s="177"/>
      <c r="I50" s="177"/>
      <c r="J50" s="178"/>
      <c r="K50" s="177"/>
      <c r="L50" s="179"/>
      <c r="M50" s="178"/>
      <c r="N50" s="175"/>
    </row>
    <row r="51" spans="1:14" ht="16.5" x14ac:dyDescent="0.3">
      <c r="A51" s="157"/>
      <c r="B51" s="157"/>
      <c r="C51" s="157"/>
      <c r="D51" s="160"/>
      <c r="E51" s="160"/>
      <c r="F51" s="160"/>
      <c r="G51" s="160"/>
      <c r="H51" s="160"/>
      <c r="I51" s="202">
        <f>SUM(I10:I39)</f>
        <v>13.182</v>
      </c>
      <c r="J51" s="203">
        <f>SUM(J10:J40)</f>
        <v>21</v>
      </c>
      <c r="K51" s="162"/>
      <c r="L51" s="163"/>
      <c r="M51" s="163"/>
      <c r="N51" s="157"/>
    </row>
    <row r="52" spans="1:14" ht="17.25" thickBot="1" x14ac:dyDescent="0.35">
      <c r="A52" s="157"/>
      <c r="B52" s="157"/>
      <c r="C52" s="157"/>
      <c r="D52" s="160"/>
      <c r="E52" s="160"/>
      <c r="F52" s="160"/>
      <c r="G52" s="160"/>
      <c r="H52" s="160"/>
      <c r="I52" s="161"/>
      <c r="J52" s="162"/>
      <c r="K52" s="162"/>
      <c r="L52" s="163"/>
      <c r="M52" s="163"/>
      <c r="N52" s="157"/>
    </row>
    <row r="53" spans="1:14" ht="17.25" thickBot="1" x14ac:dyDescent="0.35">
      <c r="A53" s="204" t="s">
        <v>151</v>
      </c>
      <c r="B53" s="205"/>
      <c r="C53" s="205"/>
      <c r="D53" s="206"/>
      <c r="E53" s="207"/>
      <c r="F53" s="206"/>
      <c r="G53" s="206"/>
      <c r="H53" s="206"/>
      <c r="I53" s="208"/>
      <c r="J53" s="209"/>
      <c r="K53" s="209"/>
      <c r="L53" s="210"/>
      <c r="M53" s="210"/>
      <c r="N53" s="211"/>
    </row>
    <row r="54" spans="1:14" ht="16.5" x14ac:dyDescent="0.3">
      <c r="A54" s="157"/>
      <c r="B54" s="157"/>
      <c r="C54" s="157"/>
      <c r="D54" s="160"/>
      <c r="E54" s="160"/>
      <c r="F54" s="160"/>
      <c r="G54" s="160"/>
      <c r="H54" s="160"/>
      <c r="I54" s="161"/>
      <c r="J54" s="162"/>
      <c r="K54" s="162"/>
      <c r="L54" s="163"/>
      <c r="M54" s="163"/>
      <c r="N54" s="157"/>
    </row>
    <row r="55" spans="1:14" ht="16.5" x14ac:dyDescent="0.3">
      <c r="A55" s="164" t="s">
        <v>1</v>
      </c>
      <c r="B55" s="165" t="s">
        <v>2</v>
      </c>
      <c r="C55" s="164" t="s">
        <v>3</v>
      </c>
      <c r="D55" s="317" t="s">
        <v>142</v>
      </c>
      <c r="E55" s="318"/>
      <c r="F55" s="318"/>
      <c r="G55" s="318"/>
      <c r="H55" s="319"/>
      <c r="I55" s="166" t="s">
        <v>143</v>
      </c>
      <c r="J55" s="167" t="s">
        <v>144</v>
      </c>
      <c r="K55" s="168" t="s">
        <v>143</v>
      </c>
      <c r="L55" s="164" t="s">
        <v>145</v>
      </c>
      <c r="M55" s="164" t="s">
        <v>146</v>
      </c>
      <c r="N55" s="164" t="s">
        <v>147</v>
      </c>
    </row>
    <row r="56" spans="1:14" ht="16.5" x14ac:dyDescent="0.3">
      <c r="A56" s="212" t="s">
        <v>5</v>
      </c>
      <c r="B56" s="212" t="s">
        <v>152</v>
      </c>
      <c r="C56" s="212" t="s">
        <v>148</v>
      </c>
      <c r="D56" s="213">
        <v>1</v>
      </c>
      <c r="E56" s="213">
        <v>2</v>
      </c>
      <c r="F56" s="213">
        <v>3</v>
      </c>
      <c r="G56" s="213">
        <v>4</v>
      </c>
      <c r="H56" s="213">
        <v>5</v>
      </c>
      <c r="I56" s="214" t="s">
        <v>149</v>
      </c>
      <c r="J56" s="215" t="s">
        <v>142</v>
      </c>
      <c r="K56" s="216" t="s">
        <v>7</v>
      </c>
      <c r="L56" s="212" t="s">
        <v>7</v>
      </c>
      <c r="M56" s="212"/>
      <c r="N56" s="212"/>
    </row>
    <row r="57" spans="1:14" ht="16.5" x14ac:dyDescent="0.3">
      <c r="A57" s="196" t="s">
        <v>180</v>
      </c>
      <c r="B57" s="196"/>
      <c r="C57" s="217"/>
      <c r="D57" s="177">
        <v>0.88600000000000001</v>
      </c>
      <c r="E57" s="177">
        <v>0</v>
      </c>
      <c r="F57" s="177">
        <v>0</v>
      </c>
      <c r="G57" s="177">
        <v>0</v>
      </c>
      <c r="H57" s="177">
        <v>0</v>
      </c>
      <c r="I57" s="177">
        <f>SUM(D57:H57)</f>
        <v>0.88600000000000001</v>
      </c>
      <c r="J57" s="178">
        <v>1</v>
      </c>
      <c r="K57" s="218">
        <f>SUM(I57)</f>
        <v>0.88600000000000001</v>
      </c>
      <c r="L57" s="189"/>
      <c r="M57" s="178"/>
      <c r="N57" s="175"/>
    </row>
    <row r="58" spans="1:14" ht="16.5" x14ac:dyDescent="0.3">
      <c r="A58" s="196"/>
      <c r="B58" s="196"/>
      <c r="C58" s="217"/>
      <c r="D58" s="177"/>
      <c r="E58" s="177"/>
      <c r="F58" s="177"/>
      <c r="G58" s="177"/>
      <c r="H58" s="177"/>
      <c r="I58" s="177">
        <f>SUM(D58:H58)</f>
        <v>0</v>
      </c>
      <c r="J58" s="178"/>
      <c r="K58" s="218">
        <f t="shared" ref="K58:K61" si="4">SUM(I58)</f>
        <v>0</v>
      </c>
      <c r="L58" s="178"/>
      <c r="M58" s="178"/>
      <c r="N58" s="175"/>
    </row>
    <row r="59" spans="1:14" ht="16.5" x14ac:dyDescent="0.3">
      <c r="A59" s="196"/>
      <c r="B59" s="196"/>
      <c r="C59" s="217"/>
      <c r="D59" s="177"/>
      <c r="E59" s="177"/>
      <c r="F59" s="177"/>
      <c r="G59" s="177"/>
      <c r="H59" s="177"/>
      <c r="I59" s="177">
        <f>SUM(D59:H59)</f>
        <v>0</v>
      </c>
      <c r="J59" s="178"/>
      <c r="K59" s="218">
        <f t="shared" si="4"/>
        <v>0</v>
      </c>
      <c r="L59" s="178"/>
      <c r="M59" s="178"/>
      <c r="N59" s="175"/>
    </row>
    <row r="60" spans="1:14" ht="16.5" x14ac:dyDescent="0.3">
      <c r="A60" s="196"/>
      <c r="B60" s="196"/>
      <c r="C60" s="217"/>
      <c r="D60" s="177"/>
      <c r="E60" s="177"/>
      <c r="F60" s="177"/>
      <c r="G60" s="177"/>
      <c r="H60" s="177"/>
      <c r="I60" s="177">
        <f>SUM(D60:H60)</f>
        <v>0</v>
      </c>
      <c r="J60" s="178"/>
      <c r="K60" s="218">
        <f t="shared" si="4"/>
        <v>0</v>
      </c>
      <c r="L60" s="178"/>
      <c r="M60" s="178"/>
      <c r="N60" s="175"/>
    </row>
    <row r="61" spans="1:14" ht="16.5" x14ac:dyDescent="0.3">
      <c r="A61" s="196"/>
      <c r="B61" s="196"/>
      <c r="C61" s="217"/>
      <c r="D61" s="177"/>
      <c r="E61" s="177"/>
      <c r="F61" s="177"/>
      <c r="G61" s="177"/>
      <c r="H61" s="177"/>
      <c r="I61" s="177">
        <f>SUM(D61:H61)</f>
        <v>0</v>
      </c>
      <c r="J61" s="178"/>
      <c r="K61" s="218">
        <f t="shared" si="4"/>
        <v>0</v>
      </c>
      <c r="L61" s="178"/>
      <c r="M61" s="178"/>
      <c r="N61" s="175"/>
    </row>
    <row r="62" spans="1:14" ht="16.5" x14ac:dyDescent="0.3">
      <c r="A62" s="219"/>
      <c r="B62" s="219"/>
      <c r="C62" s="219"/>
      <c r="D62" s="220"/>
      <c r="E62" s="220"/>
      <c r="F62" s="220"/>
      <c r="G62" s="220"/>
      <c r="H62" s="220"/>
      <c r="I62" s="221">
        <f>SUM(I57:I61)</f>
        <v>0.88600000000000001</v>
      </c>
      <c r="J62" s="222">
        <f>SUM(J57:J61)</f>
        <v>1</v>
      </c>
      <c r="K62" s="223"/>
      <c r="L62" s="224"/>
      <c r="M62" s="224"/>
      <c r="N62" s="224"/>
    </row>
    <row r="63" spans="1:14" ht="17.25" thickBot="1" x14ac:dyDescent="0.35">
      <c r="A63" s="157"/>
      <c r="B63" s="157"/>
      <c r="C63" s="157"/>
      <c r="D63" s="160"/>
      <c r="E63" s="160"/>
      <c r="F63" s="160"/>
      <c r="G63" s="160"/>
      <c r="H63" s="160"/>
      <c r="I63" s="161"/>
      <c r="J63" s="225"/>
      <c r="K63" s="225"/>
      <c r="L63" s="226"/>
      <c r="M63" s="226"/>
      <c r="N63" s="157"/>
    </row>
    <row r="64" spans="1:14" ht="17.25" thickBot="1" x14ac:dyDescent="0.35">
      <c r="A64" s="227"/>
      <c r="B64" s="227"/>
      <c r="C64" s="227"/>
      <c r="D64" s="228"/>
      <c r="E64" s="228"/>
      <c r="F64" s="228"/>
      <c r="G64" s="228"/>
      <c r="H64" s="228"/>
      <c r="I64" s="229"/>
      <c r="J64" s="230"/>
      <c r="K64" s="230"/>
      <c r="L64" s="231"/>
      <c r="M64" s="231"/>
      <c r="N64" s="227"/>
    </row>
    <row r="65" spans="1:14" ht="17.25" thickBot="1" x14ac:dyDescent="0.35">
      <c r="A65" s="325" t="s">
        <v>153</v>
      </c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7"/>
    </row>
    <row r="66" spans="1:14" ht="16.5" x14ac:dyDescent="0.3">
      <c r="A66" s="157"/>
      <c r="B66" s="157"/>
      <c r="C66" s="157"/>
      <c r="D66" s="160"/>
      <c r="E66" s="160"/>
      <c r="F66" s="160"/>
      <c r="G66" s="160"/>
      <c r="H66" s="160"/>
      <c r="I66" s="161"/>
      <c r="J66" s="162"/>
      <c r="K66" s="162"/>
      <c r="L66" s="163"/>
      <c r="M66" s="163"/>
      <c r="N66" s="157"/>
    </row>
    <row r="67" spans="1:14" ht="16.5" x14ac:dyDescent="0.3">
      <c r="A67" s="164" t="s">
        <v>1</v>
      </c>
      <c r="B67" s="165" t="s">
        <v>2</v>
      </c>
      <c r="C67" s="165" t="s">
        <v>3</v>
      </c>
      <c r="D67" s="317" t="s">
        <v>142</v>
      </c>
      <c r="E67" s="318"/>
      <c r="F67" s="318"/>
      <c r="G67" s="318"/>
      <c r="H67" s="319"/>
      <c r="I67" s="166" t="s">
        <v>143</v>
      </c>
      <c r="J67" s="167" t="s">
        <v>144</v>
      </c>
      <c r="K67" s="168" t="s">
        <v>143</v>
      </c>
      <c r="L67" s="164" t="s">
        <v>145</v>
      </c>
      <c r="M67" s="164" t="s">
        <v>146</v>
      </c>
      <c r="N67" s="164" t="s">
        <v>147</v>
      </c>
    </row>
    <row r="68" spans="1:14" ht="17.25" thickBot="1" x14ac:dyDescent="0.35">
      <c r="A68" s="169" t="s">
        <v>5</v>
      </c>
      <c r="B68" s="169"/>
      <c r="C68" s="169" t="s">
        <v>148</v>
      </c>
      <c r="D68" s="170">
        <v>1</v>
      </c>
      <c r="E68" s="170">
        <v>2</v>
      </c>
      <c r="F68" s="170">
        <v>3</v>
      </c>
      <c r="G68" s="170">
        <v>4</v>
      </c>
      <c r="H68" s="170">
        <v>5</v>
      </c>
      <c r="I68" s="171" t="s">
        <v>149</v>
      </c>
      <c r="J68" s="172" t="s">
        <v>142</v>
      </c>
      <c r="K68" s="173" t="s">
        <v>7</v>
      </c>
      <c r="L68" s="169" t="s">
        <v>7</v>
      </c>
      <c r="M68" s="169"/>
      <c r="N68" s="169"/>
    </row>
    <row r="69" spans="1:14" ht="17.25" thickTop="1" x14ac:dyDescent="0.3">
      <c r="A69" s="201"/>
      <c r="B69" s="201"/>
      <c r="C69" s="217"/>
      <c r="D69" s="232"/>
      <c r="E69" s="232"/>
      <c r="F69" s="232"/>
      <c r="G69" s="232"/>
      <c r="H69" s="232"/>
      <c r="I69" s="177">
        <f>SUM(D69:H69)</f>
        <v>0</v>
      </c>
      <c r="J69" s="178"/>
      <c r="K69" s="218">
        <f>SUM(I69)</f>
        <v>0</v>
      </c>
      <c r="L69" s="176"/>
      <c r="M69" s="176"/>
      <c r="N69" s="176"/>
    </row>
    <row r="70" spans="1:14" ht="16.5" x14ac:dyDescent="0.3">
      <c r="A70" s="201"/>
      <c r="B70" s="201"/>
      <c r="C70" s="217"/>
      <c r="D70" s="232"/>
      <c r="E70" s="232"/>
      <c r="F70" s="232"/>
      <c r="G70" s="232"/>
      <c r="H70" s="232"/>
      <c r="I70" s="177">
        <f>SUM(D70:H70)</f>
        <v>0</v>
      </c>
      <c r="J70" s="178"/>
      <c r="K70" s="218">
        <f t="shared" ref="K70:K77" si="5">SUM(I70)</f>
        <v>0</v>
      </c>
      <c r="L70" s="176"/>
      <c r="M70" s="178"/>
      <c r="N70" s="175"/>
    </row>
    <row r="71" spans="1:14" ht="16.5" x14ac:dyDescent="0.3">
      <c r="A71" s="201"/>
      <c r="B71" s="201"/>
      <c r="C71" s="217"/>
      <c r="D71" s="232"/>
      <c r="E71" s="232"/>
      <c r="F71" s="232"/>
      <c r="G71" s="232"/>
      <c r="H71" s="232"/>
      <c r="I71" s="177">
        <v>0</v>
      </c>
      <c r="J71" s="178"/>
      <c r="K71" s="218">
        <f t="shared" si="5"/>
        <v>0</v>
      </c>
      <c r="L71" s="176"/>
      <c r="M71" s="176"/>
      <c r="N71" s="176"/>
    </row>
    <row r="72" spans="1:14" ht="16.5" x14ac:dyDescent="0.3">
      <c r="A72" s="201"/>
      <c r="B72" s="201"/>
      <c r="C72" s="217"/>
      <c r="D72" s="232"/>
      <c r="E72" s="232"/>
      <c r="F72" s="232"/>
      <c r="G72" s="232"/>
      <c r="H72" s="232"/>
      <c r="I72" s="177">
        <v>0</v>
      </c>
      <c r="J72" s="178"/>
      <c r="K72" s="218">
        <f t="shared" si="5"/>
        <v>0</v>
      </c>
      <c r="L72" s="176"/>
      <c r="M72" s="178"/>
      <c r="N72" s="175"/>
    </row>
    <row r="73" spans="1:14" ht="16.5" x14ac:dyDescent="0.3">
      <c r="A73" s="201"/>
      <c r="B73" s="201"/>
      <c r="C73" s="217"/>
      <c r="D73" s="177"/>
      <c r="E73" s="177"/>
      <c r="F73" s="177"/>
      <c r="G73" s="177"/>
      <c r="H73" s="177"/>
      <c r="I73" s="177">
        <f t="shared" ref="I73:I77" si="6">SUM(D73:H73)</f>
        <v>0</v>
      </c>
      <c r="J73" s="178"/>
      <c r="K73" s="218">
        <f t="shared" si="5"/>
        <v>0</v>
      </c>
      <c r="L73" s="178"/>
      <c r="M73" s="176"/>
      <c r="N73" s="176"/>
    </row>
    <row r="74" spans="1:14" ht="16.5" x14ac:dyDescent="0.3">
      <c r="A74" s="201"/>
      <c r="B74" s="201"/>
      <c r="C74" s="217"/>
      <c r="D74" s="232"/>
      <c r="E74" s="232"/>
      <c r="F74" s="232"/>
      <c r="G74" s="232"/>
      <c r="H74" s="232"/>
      <c r="I74" s="177">
        <f t="shared" si="6"/>
        <v>0</v>
      </c>
      <c r="J74" s="178"/>
      <c r="K74" s="218">
        <f t="shared" si="5"/>
        <v>0</v>
      </c>
      <c r="L74" s="176"/>
      <c r="M74" s="176"/>
      <c r="N74" s="176"/>
    </row>
    <row r="75" spans="1:14" ht="16.5" x14ac:dyDescent="0.3">
      <c r="A75" s="201"/>
      <c r="B75" s="201"/>
      <c r="C75" s="217"/>
      <c r="D75" s="232"/>
      <c r="E75" s="232"/>
      <c r="F75" s="232"/>
      <c r="G75" s="232"/>
      <c r="H75" s="232"/>
      <c r="I75" s="177">
        <f t="shared" si="6"/>
        <v>0</v>
      </c>
      <c r="J75" s="178"/>
      <c r="K75" s="218">
        <f t="shared" si="5"/>
        <v>0</v>
      </c>
      <c r="L75" s="176"/>
      <c r="M75" s="176"/>
      <c r="N75" s="176"/>
    </row>
    <row r="76" spans="1:14" ht="16.5" x14ac:dyDescent="0.3">
      <c r="A76" s="201"/>
      <c r="B76" s="201"/>
      <c r="C76" s="217"/>
      <c r="D76" s="232"/>
      <c r="E76" s="232"/>
      <c r="F76" s="232"/>
      <c r="G76" s="232"/>
      <c r="H76" s="232"/>
      <c r="I76" s="177">
        <f t="shared" si="6"/>
        <v>0</v>
      </c>
      <c r="J76" s="178"/>
      <c r="K76" s="218">
        <f t="shared" si="5"/>
        <v>0</v>
      </c>
      <c r="L76" s="176"/>
      <c r="M76" s="176"/>
      <c r="N76" s="176"/>
    </row>
    <row r="77" spans="1:14" ht="16.5" x14ac:dyDescent="0.3">
      <c r="A77" s="180"/>
      <c r="B77" s="233"/>
      <c r="C77" s="217"/>
      <c r="D77" s="232"/>
      <c r="E77" s="232"/>
      <c r="F77" s="232"/>
      <c r="G77" s="235"/>
      <c r="H77" s="232"/>
      <c r="I77" s="177">
        <f t="shared" si="6"/>
        <v>0</v>
      </c>
      <c r="J77" s="236"/>
      <c r="K77" s="218">
        <f t="shared" si="5"/>
        <v>0</v>
      </c>
      <c r="L77" s="176"/>
      <c r="M77" s="176"/>
      <c r="N77" s="176"/>
    </row>
    <row r="78" spans="1:14" ht="16.5" x14ac:dyDescent="0.3">
      <c r="A78" s="157"/>
      <c r="B78" s="157"/>
      <c r="C78" s="157"/>
      <c r="D78" s="160"/>
      <c r="E78" s="160"/>
      <c r="F78" s="160"/>
      <c r="G78" s="160"/>
      <c r="H78" s="160"/>
      <c r="I78" s="221">
        <f>SUM(I69:I77)</f>
        <v>0</v>
      </c>
      <c r="J78" s="222">
        <f>SUM(J69:J77)</f>
        <v>0</v>
      </c>
      <c r="K78" s="237"/>
      <c r="L78" s="163"/>
      <c r="M78" s="163"/>
      <c r="N78" s="224"/>
    </row>
    <row r="79" spans="1:14" ht="17.25" thickBot="1" x14ac:dyDescent="0.35">
      <c r="A79" s="238"/>
      <c r="B79" s="238"/>
      <c r="C79" s="238"/>
      <c r="D79" s="239"/>
      <c r="E79" s="239"/>
      <c r="F79" s="239"/>
      <c r="G79" s="239"/>
      <c r="H79" s="239"/>
      <c r="I79" s="240"/>
      <c r="J79" s="241"/>
      <c r="K79" s="241"/>
      <c r="L79" s="242"/>
      <c r="M79" s="242"/>
      <c r="N79" s="243"/>
    </row>
    <row r="80" spans="1:14" ht="17.25" thickBot="1" x14ac:dyDescent="0.35">
      <c r="A80" s="157"/>
      <c r="B80" s="157"/>
      <c r="C80" s="157"/>
      <c r="D80" s="160"/>
      <c r="E80" s="160"/>
      <c r="F80" s="160"/>
      <c r="G80" s="160"/>
      <c r="H80" s="160"/>
      <c r="I80" s="216"/>
      <c r="J80" s="237"/>
      <c r="K80" s="237"/>
      <c r="L80" s="163"/>
      <c r="M80" s="163"/>
      <c r="N80" s="224"/>
    </row>
    <row r="81" spans="1:14" ht="17.25" thickBot="1" x14ac:dyDescent="0.35">
      <c r="A81" s="325" t="s">
        <v>154</v>
      </c>
      <c r="B81" s="326"/>
      <c r="C81" s="326"/>
      <c r="D81" s="326"/>
      <c r="E81" s="326"/>
      <c r="F81" s="326"/>
      <c r="G81" s="326"/>
      <c r="H81" s="326"/>
      <c r="I81" s="326"/>
      <c r="J81" s="326"/>
      <c r="K81" s="326"/>
      <c r="L81" s="326"/>
      <c r="M81" s="326"/>
      <c r="N81" s="327"/>
    </row>
    <row r="82" spans="1:14" ht="16.5" x14ac:dyDescent="0.3">
      <c r="A82" s="157"/>
      <c r="B82" s="157"/>
      <c r="C82" s="157"/>
      <c r="D82" s="160"/>
      <c r="E82" s="160"/>
      <c r="F82" s="160"/>
      <c r="G82" s="160"/>
      <c r="H82" s="160"/>
      <c r="I82" s="161"/>
      <c r="J82" s="162"/>
      <c r="K82" s="162"/>
      <c r="L82" s="163"/>
      <c r="M82" s="163"/>
      <c r="N82" s="157"/>
    </row>
    <row r="83" spans="1:14" ht="16.5" x14ac:dyDescent="0.3">
      <c r="A83" s="164" t="s">
        <v>1</v>
      </c>
      <c r="B83" s="165" t="s">
        <v>2</v>
      </c>
      <c r="C83" s="165" t="s">
        <v>3</v>
      </c>
      <c r="D83" s="317" t="s">
        <v>142</v>
      </c>
      <c r="E83" s="318"/>
      <c r="F83" s="318"/>
      <c r="G83" s="318"/>
      <c r="H83" s="319"/>
      <c r="I83" s="166" t="s">
        <v>143</v>
      </c>
      <c r="J83" s="167" t="s">
        <v>144</v>
      </c>
      <c r="K83" s="168" t="s">
        <v>143</v>
      </c>
      <c r="L83" s="164" t="s">
        <v>145</v>
      </c>
      <c r="M83" s="164" t="s">
        <v>146</v>
      </c>
      <c r="N83" s="164" t="s">
        <v>147</v>
      </c>
    </row>
    <row r="84" spans="1:14" ht="17.25" thickBot="1" x14ac:dyDescent="0.35">
      <c r="A84" s="169" t="s">
        <v>5</v>
      </c>
      <c r="B84" s="169"/>
      <c r="C84" s="169" t="s">
        <v>148</v>
      </c>
      <c r="D84" s="170">
        <v>1</v>
      </c>
      <c r="E84" s="170">
        <v>2</v>
      </c>
      <c r="F84" s="170">
        <v>3</v>
      </c>
      <c r="G84" s="170">
        <v>4</v>
      </c>
      <c r="H84" s="170">
        <v>5</v>
      </c>
      <c r="I84" s="171" t="s">
        <v>149</v>
      </c>
      <c r="J84" s="172" t="s">
        <v>142</v>
      </c>
      <c r="K84" s="173" t="s">
        <v>7</v>
      </c>
      <c r="L84" s="169" t="s">
        <v>7</v>
      </c>
      <c r="M84" s="169"/>
      <c r="N84" s="169"/>
    </row>
    <row r="85" spans="1:14" ht="18.75" thickTop="1" x14ac:dyDescent="0.3">
      <c r="A85" s="268"/>
      <c r="B85" s="19"/>
      <c r="C85" s="20"/>
      <c r="D85" s="177"/>
      <c r="E85" s="177"/>
      <c r="F85" s="177"/>
      <c r="G85" s="177"/>
      <c r="H85" s="177"/>
      <c r="I85" s="177">
        <f>SUM(D85:H85)</f>
        <v>0</v>
      </c>
      <c r="J85" s="244"/>
      <c r="K85" s="218">
        <f t="shared" ref="K85:K90" si="7">SUM(I85)</f>
        <v>0</v>
      </c>
      <c r="L85" s="179"/>
      <c r="M85" s="176"/>
      <c r="N85" s="176"/>
    </row>
    <row r="86" spans="1:14" ht="16.5" x14ac:dyDescent="0.3">
      <c r="A86" s="201"/>
      <c r="B86" s="201"/>
      <c r="C86" s="217"/>
      <c r="D86" s="232"/>
      <c r="E86" s="232"/>
      <c r="F86" s="232"/>
      <c r="G86" s="232"/>
      <c r="H86" s="232"/>
      <c r="I86" s="177">
        <v>0</v>
      </c>
      <c r="J86" s="178"/>
      <c r="K86" s="218">
        <f t="shared" si="7"/>
        <v>0</v>
      </c>
      <c r="L86" s="176"/>
      <c r="M86" s="176"/>
      <c r="N86" s="176"/>
    </row>
    <row r="87" spans="1:14" ht="16.5" x14ac:dyDescent="0.3">
      <c r="A87" s="180"/>
      <c r="B87" s="196"/>
      <c r="C87" s="217"/>
      <c r="D87" s="177"/>
      <c r="E87" s="177"/>
      <c r="F87" s="177"/>
      <c r="G87" s="177"/>
      <c r="H87" s="177"/>
      <c r="I87" s="177">
        <f>SUM(D87:H87)</f>
        <v>0</v>
      </c>
      <c r="J87" s="178"/>
      <c r="K87" s="218">
        <f t="shared" si="7"/>
        <v>0</v>
      </c>
      <c r="L87" s="176"/>
      <c r="M87" s="178"/>
      <c r="N87" s="175"/>
    </row>
    <row r="88" spans="1:14" ht="16.5" x14ac:dyDescent="0.3">
      <c r="A88" s="180"/>
      <c r="B88" s="248"/>
      <c r="C88" s="217"/>
      <c r="D88" s="177"/>
      <c r="E88" s="177"/>
      <c r="F88" s="177"/>
      <c r="G88" s="177"/>
      <c r="H88" s="177"/>
      <c r="I88" s="177">
        <f>SUM(D88:H88)</f>
        <v>0</v>
      </c>
      <c r="J88" s="178"/>
      <c r="K88" s="218">
        <f t="shared" si="7"/>
        <v>0</v>
      </c>
      <c r="L88" s="176"/>
      <c r="M88" s="178"/>
      <c r="N88" s="176"/>
    </row>
    <row r="89" spans="1:14" ht="16.5" x14ac:dyDescent="0.3">
      <c r="A89" s="180"/>
      <c r="B89" s="196"/>
      <c r="C89" s="217"/>
      <c r="D89" s="177"/>
      <c r="E89" s="177"/>
      <c r="F89" s="177"/>
      <c r="G89" s="177"/>
      <c r="H89" s="177"/>
      <c r="I89" s="177">
        <f>SUM(D89:H89)</f>
        <v>0</v>
      </c>
      <c r="J89" s="178"/>
      <c r="K89" s="218">
        <f t="shared" si="7"/>
        <v>0</v>
      </c>
      <c r="L89" s="176"/>
      <c r="M89" s="178"/>
      <c r="N89" s="175"/>
    </row>
    <row r="90" spans="1:14" ht="16.5" x14ac:dyDescent="0.3">
      <c r="A90" s="180"/>
      <c r="B90" s="248"/>
      <c r="C90" s="217"/>
      <c r="D90" s="177"/>
      <c r="E90" s="177"/>
      <c r="F90" s="177"/>
      <c r="G90" s="177"/>
      <c r="H90" s="177"/>
      <c r="I90" s="177">
        <f>SUM(D90:H90)</f>
        <v>0</v>
      </c>
      <c r="J90" s="178"/>
      <c r="K90" s="218">
        <f t="shared" si="7"/>
        <v>0</v>
      </c>
      <c r="L90" s="176"/>
      <c r="M90" s="178"/>
      <c r="N90" s="175"/>
    </row>
    <row r="91" spans="1:14" ht="16.5" x14ac:dyDescent="0.3">
      <c r="A91" s="201"/>
      <c r="B91" s="201"/>
      <c r="C91" s="217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</row>
    <row r="92" spans="1:14" ht="16.5" x14ac:dyDescent="0.3">
      <c r="A92" s="201"/>
      <c r="B92" s="201"/>
      <c r="C92" s="217"/>
      <c r="D92" s="232"/>
      <c r="E92" s="232"/>
      <c r="F92" s="232"/>
      <c r="G92" s="232"/>
      <c r="H92" s="232"/>
      <c r="I92" s="177"/>
      <c r="J92" s="178"/>
      <c r="K92" s="177"/>
      <c r="L92" s="176"/>
      <c r="M92" s="176"/>
      <c r="N92" s="176"/>
    </row>
    <row r="93" spans="1:14" ht="16.5" x14ac:dyDescent="0.3">
      <c r="A93" s="180"/>
      <c r="B93" s="233"/>
      <c r="C93" s="234"/>
      <c r="D93" s="232"/>
      <c r="E93" s="232"/>
      <c r="F93" s="232"/>
      <c r="G93" s="235"/>
      <c r="H93" s="232"/>
      <c r="I93" s="190"/>
      <c r="J93" s="190"/>
      <c r="K93" s="190"/>
      <c r="L93" s="190"/>
      <c r="M93" s="190"/>
      <c r="N93" s="176"/>
    </row>
    <row r="94" spans="1:14" ht="16.5" x14ac:dyDescent="0.3">
      <c r="A94" s="157"/>
      <c r="B94" s="157"/>
      <c r="C94" s="157"/>
      <c r="D94" s="160"/>
      <c r="E94" s="160"/>
      <c r="F94" s="160"/>
      <c r="G94" s="160"/>
      <c r="H94" s="160"/>
      <c r="I94" s="221">
        <f>SUM(I85:I93)</f>
        <v>0</v>
      </c>
      <c r="J94" s="222">
        <f>SUM(J85:J93)</f>
        <v>0</v>
      </c>
      <c r="K94" s="237"/>
      <c r="L94" s="163"/>
      <c r="M94" s="163"/>
      <c r="N94" s="224"/>
    </row>
    <row r="95" spans="1:14" ht="17.25" thickBot="1" x14ac:dyDescent="0.35">
      <c r="A95" s="238"/>
      <c r="B95" s="238"/>
      <c r="C95" s="238"/>
      <c r="D95" s="242"/>
      <c r="E95" s="242"/>
      <c r="F95" s="242"/>
      <c r="G95" s="242"/>
      <c r="H95" s="242"/>
      <c r="I95" s="238"/>
      <c r="J95" s="238"/>
      <c r="K95" s="238"/>
      <c r="L95" s="238"/>
      <c r="M95" s="238"/>
      <c r="N95" s="238"/>
    </row>
    <row r="96" spans="1:14" ht="17.25" thickBot="1" x14ac:dyDescent="0.35">
      <c r="A96" s="157"/>
      <c r="B96" s="157"/>
      <c r="C96" s="157"/>
      <c r="D96" s="163"/>
      <c r="E96" s="163"/>
      <c r="F96" s="163"/>
      <c r="G96" s="163"/>
      <c r="H96" s="163"/>
      <c r="I96" s="157"/>
      <c r="J96" s="157"/>
      <c r="K96" s="157"/>
      <c r="L96" s="157"/>
      <c r="M96" s="157"/>
      <c r="N96" s="157"/>
    </row>
    <row r="97" spans="1:14" ht="17.25" thickBot="1" x14ac:dyDescent="0.35">
      <c r="A97" s="204" t="s">
        <v>155</v>
      </c>
      <c r="B97" s="249"/>
      <c r="C97" s="249"/>
      <c r="D97" s="250"/>
      <c r="E97" s="250"/>
      <c r="F97" s="250"/>
      <c r="G97" s="250"/>
      <c r="H97" s="250"/>
      <c r="I97" s="249"/>
      <c r="J97" s="249"/>
      <c r="K97" s="249"/>
      <c r="L97" s="249"/>
      <c r="M97" s="249"/>
      <c r="N97" s="251"/>
    </row>
    <row r="98" spans="1:14" ht="16.5" x14ac:dyDescent="0.3">
      <c r="A98" s="156"/>
      <c r="B98" s="157"/>
      <c r="C98" s="157"/>
      <c r="D98" s="163"/>
      <c r="E98" s="163"/>
      <c r="F98" s="163"/>
      <c r="G98" s="163"/>
      <c r="H98" s="163"/>
      <c r="I98" s="157"/>
      <c r="J98" s="157"/>
      <c r="K98" s="157"/>
      <c r="L98" s="157"/>
      <c r="M98" s="157"/>
      <c r="N98" s="157"/>
    </row>
    <row r="99" spans="1:14" ht="16.5" x14ac:dyDescent="0.3">
      <c r="A99" s="157"/>
      <c r="B99" s="252" t="s">
        <v>156</v>
      </c>
      <c r="C99" s="157"/>
      <c r="D99" s="163"/>
      <c r="E99" s="252" t="s">
        <v>157</v>
      </c>
      <c r="F99" s="163"/>
      <c r="G99" s="253" t="s">
        <v>158</v>
      </c>
      <c r="H99" s="163"/>
      <c r="I99" s="157"/>
      <c r="J99" s="157"/>
      <c r="K99" s="157"/>
      <c r="L99" s="157"/>
      <c r="M99" s="157"/>
      <c r="N99" s="157"/>
    </row>
    <row r="100" spans="1:14" ht="16.5" x14ac:dyDescent="0.3">
      <c r="A100" s="157" t="s">
        <v>159</v>
      </c>
      <c r="B100" s="254">
        <f>J51+J62</f>
        <v>22</v>
      </c>
      <c r="C100" s="255"/>
      <c r="D100" s="256"/>
      <c r="E100" s="254">
        <f>J78</f>
        <v>0</v>
      </c>
      <c r="F100" s="256"/>
      <c r="G100" s="189">
        <f>+B100+E100</f>
        <v>22</v>
      </c>
      <c r="H100" s="256"/>
      <c r="I100" s="157"/>
      <c r="J100" s="157"/>
      <c r="K100" s="157"/>
      <c r="L100" s="157"/>
      <c r="M100" s="157"/>
      <c r="N100" s="157"/>
    </row>
    <row r="101" spans="1:14" ht="16.5" x14ac:dyDescent="0.3">
      <c r="A101" s="157" t="s">
        <v>160</v>
      </c>
      <c r="B101" s="218">
        <f>I51+I62</f>
        <v>14.068</v>
      </c>
      <c r="C101" s="255"/>
      <c r="D101" s="256"/>
      <c r="E101" s="166">
        <f>+I78</f>
        <v>0</v>
      </c>
      <c r="F101" s="256"/>
      <c r="G101" s="257">
        <f>+E101+B101</f>
        <v>14.068</v>
      </c>
      <c r="H101" s="258"/>
      <c r="I101" s="157"/>
      <c r="J101" s="157"/>
      <c r="K101" s="157"/>
      <c r="L101" s="157"/>
      <c r="M101" s="157"/>
      <c r="N101" s="157"/>
    </row>
    <row r="102" spans="1:14" ht="16.5" x14ac:dyDescent="0.3">
      <c r="A102" s="157" t="s">
        <v>161</v>
      </c>
      <c r="B102" s="182">
        <v>1.1419999999999999</v>
      </c>
      <c r="C102" s="320"/>
      <c r="D102" s="321"/>
      <c r="E102" s="232">
        <f>MAX(D69:H77)</f>
        <v>0</v>
      </c>
      <c r="F102" s="322"/>
      <c r="G102" s="321"/>
      <c r="H102" s="256"/>
      <c r="I102" s="157"/>
      <c r="J102" s="157"/>
      <c r="K102" s="157"/>
      <c r="L102" s="157"/>
      <c r="M102" s="157"/>
      <c r="N102" s="157"/>
    </row>
    <row r="103" spans="1:14" ht="16.5" x14ac:dyDescent="0.3">
      <c r="A103" s="157"/>
      <c r="B103" s="259"/>
      <c r="C103" s="323"/>
      <c r="D103" s="324"/>
      <c r="E103" s="260"/>
      <c r="F103" s="256"/>
      <c r="G103" s="256"/>
      <c r="H103" s="256"/>
      <c r="I103" s="157"/>
      <c r="J103" s="157"/>
      <c r="K103" s="157"/>
      <c r="L103" s="157"/>
      <c r="M103" s="157"/>
      <c r="N103" s="157"/>
    </row>
    <row r="104" spans="1:14" ht="16.5" x14ac:dyDescent="0.3">
      <c r="A104" s="157" t="s">
        <v>162</v>
      </c>
      <c r="B104" s="182">
        <f>MAX(I10:I39)</f>
        <v>2.8340000000000001</v>
      </c>
      <c r="C104" s="320"/>
      <c r="D104" s="321"/>
      <c r="E104" s="261">
        <f>MAX(I69:I77)</f>
        <v>0</v>
      </c>
      <c r="F104" s="322"/>
      <c r="G104" s="321"/>
      <c r="H104" s="256"/>
      <c r="I104" s="157"/>
      <c r="J104" s="157"/>
      <c r="K104" s="157"/>
      <c r="L104" s="157"/>
      <c r="M104" s="157"/>
      <c r="N104" s="157"/>
    </row>
    <row r="105" spans="1:14" ht="16.5" x14ac:dyDescent="0.3">
      <c r="A105" s="157"/>
      <c r="B105" s="262"/>
      <c r="C105" s="263"/>
      <c r="D105" s="264"/>
      <c r="E105" s="262"/>
      <c r="F105" s="265"/>
      <c r="G105" s="265"/>
      <c r="H105" s="265"/>
      <c r="I105" s="157"/>
      <c r="J105" s="157"/>
      <c r="K105" s="157"/>
      <c r="L105" s="157"/>
      <c r="M105" s="157"/>
      <c r="N105" s="157"/>
    </row>
  </sheetData>
  <mergeCells count="12">
    <mergeCell ref="D83:H83"/>
    <mergeCell ref="C102:D102"/>
    <mergeCell ref="F102:G102"/>
    <mergeCell ref="C103:D103"/>
    <mergeCell ref="C104:D104"/>
    <mergeCell ref="F104:G104"/>
    <mergeCell ref="A81:N81"/>
    <mergeCell ref="A6:N6"/>
    <mergeCell ref="D8:H8"/>
    <mergeCell ref="D55:H55"/>
    <mergeCell ref="A65:N65"/>
    <mergeCell ref="D67:H6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workbookViewId="0">
      <selection activeCell="I3" sqref="I3"/>
    </sheetView>
  </sheetViews>
  <sheetFormatPr defaultRowHeight="12.75" x14ac:dyDescent="0.2"/>
  <cols>
    <col min="1" max="1" width="25.125" customWidth="1"/>
  </cols>
  <sheetData>
    <row r="1" spans="1:14" ht="16.5" x14ac:dyDescent="0.3">
      <c r="A1" s="156" t="s">
        <v>140</v>
      </c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6.5" x14ac:dyDescent="0.3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25.5" x14ac:dyDescent="0.35">
      <c r="A3" s="158" t="s">
        <v>174</v>
      </c>
      <c r="B3" s="159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25.5" x14ac:dyDescent="0.35">
      <c r="A4" s="158" t="s">
        <v>181</v>
      </c>
      <c r="B4" s="159"/>
      <c r="C4" s="157"/>
      <c r="D4" s="157"/>
      <c r="E4" s="157"/>
      <c r="F4" s="157"/>
      <c r="G4" s="157"/>
      <c r="H4" s="157"/>
      <c r="I4" s="157"/>
      <c r="J4" s="157"/>
      <c r="K4" s="157"/>
      <c r="M4" s="157"/>
      <c r="N4" s="157"/>
    </row>
    <row r="5" spans="1:14" ht="17.25" thickBot="1" x14ac:dyDescent="0.3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ht="17.25" thickBot="1" x14ac:dyDescent="0.35">
      <c r="A6" s="325" t="s">
        <v>141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6.5" x14ac:dyDescent="0.3">
      <c r="A7" s="157"/>
      <c r="B7" s="157"/>
      <c r="C7" s="157"/>
      <c r="D7" s="160"/>
      <c r="E7" s="160"/>
      <c r="F7" s="160"/>
      <c r="G7" s="160"/>
      <c r="H7" s="160"/>
      <c r="I7" s="161"/>
      <c r="J7" s="162"/>
      <c r="K7" s="162"/>
      <c r="L7" s="163"/>
      <c r="M7" s="163"/>
      <c r="N7" s="157"/>
    </row>
    <row r="8" spans="1:14" ht="16.5" x14ac:dyDescent="0.3">
      <c r="A8" s="164" t="s">
        <v>1</v>
      </c>
      <c r="B8" s="165" t="s">
        <v>2</v>
      </c>
      <c r="C8" s="164" t="s">
        <v>3</v>
      </c>
      <c r="D8" s="317" t="s">
        <v>142</v>
      </c>
      <c r="E8" s="318"/>
      <c r="F8" s="318"/>
      <c r="G8" s="318"/>
      <c r="H8" s="319"/>
      <c r="I8" s="166" t="s">
        <v>143</v>
      </c>
      <c r="J8" s="167" t="s">
        <v>144</v>
      </c>
      <c r="K8" s="168" t="s">
        <v>143</v>
      </c>
      <c r="L8" s="164" t="s">
        <v>145</v>
      </c>
      <c r="M8" s="164" t="s">
        <v>146</v>
      </c>
      <c r="N8" s="164" t="s">
        <v>147</v>
      </c>
    </row>
    <row r="9" spans="1:14" ht="17.25" thickBot="1" x14ac:dyDescent="0.35">
      <c r="A9" s="169" t="s">
        <v>5</v>
      </c>
      <c r="B9" s="169"/>
      <c r="C9" s="169" t="s">
        <v>148</v>
      </c>
      <c r="D9" s="170">
        <v>1</v>
      </c>
      <c r="E9" s="170">
        <v>2</v>
      </c>
      <c r="F9" s="170">
        <v>3</v>
      </c>
      <c r="G9" s="170">
        <v>4</v>
      </c>
      <c r="H9" s="170">
        <v>5</v>
      </c>
      <c r="I9" s="171" t="s">
        <v>149</v>
      </c>
      <c r="J9" s="172" t="s">
        <v>142</v>
      </c>
      <c r="K9" s="173" t="s">
        <v>7</v>
      </c>
      <c r="L9" s="169" t="s">
        <v>7</v>
      </c>
      <c r="M9" s="169"/>
      <c r="N9" s="169"/>
    </row>
    <row r="10" spans="1:14" ht="18.75" thickTop="1" x14ac:dyDescent="0.3">
      <c r="A10" s="274" t="s">
        <v>173</v>
      </c>
      <c r="B10" s="14" t="s">
        <v>10</v>
      </c>
      <c r="C10" s="15">
        <v>64</v>
      </c>
      <c r="D10" s="177">
        <v>2.4359999999999999</v>
      </c>
      <c r="E10" s="177">
        <v>0.57199999999999995</v>
      </c>
      <c r="F10" s="177">
        <v>0.69299999999999995</v>
      </c>
      <c r="G10" s="177">
        <v>0.40100000000000002</v>
      </c>
      <c r="H10" s="177">
        <v>0</v>
      </c>
      <c r="I10" s="177">
        <f t="shared" ref="I10:I19" si="0">SUM(D10:H10)</f>
        <v>4.1020000000000003</v>
      </c>
      <c r="J10" s="178">
        <v>4</v>
      </c>
      <c r="K10" s="232">
        <v>4.1020000000000003</v>
      </c>
      <c r="L10" s="280">
        <v>100</v>
      </c>
      <c r="M10" s="178"/>
      <c r="N10" s="278"/>
    </row>
    <row r="11" spans="1:14" ht="18" x14ac:dyDescent="0.3">
      <c r="A11" s="268" t="s">
        <v>29</v>
      </c>
      <c r="B11" s="19" t="s">
        <v>10</v>
      </c>
      <c r="C11" s="20">
        <v>17</v>
      </c>
      <c r="D11" s="177">
        <v>0.59499999999999997</v>
      </c>
      <c r="E11" s="177">
        <v>2.875</v>
      </c>
      <c r="F11" s="177">
        <v>0</v>
      </c>
      <c r="G11" s="177">
        <v>0</v>
      </c>
      <c r="H11" s="177">
        <v>0</v>
      </c>
      <c r="I11" s="177">
        <f t="shared" si="0"/>
        <v>3.4699999999999998</v>
      </c>
      <c r="J11" s="178">
        <v>2</v>
      </c>
      <c r="K11" s="232">
        <v>3</v>
      </c>
      <c r="L11" s="280">
        <v>99</v>
      </c>
      <c r="M11" s="178"/>
      <c r="N11" s="175"/>
    </row>
    <row r="12" spans="1:14" ht="18" x14ac:dyDescent="0.3">
      <c r="A12" s="273" t="s">
        <v>167</v>
      </c>
      <c r="B12" s="19" t="s">
        <v>10</v>
      </c>
      <c r="C12" s="20">
        <v>31</v>
      </c>
      <c r="D12" s="182">
        <v>3.2559999999999998</v>
      </c>
      <c r="E12" s="177">
        <v>0</v>
      </c>
      <c r="F12" s="177">
        <v>0</v>
      </c>
      <c r="G12" s="177">
        <v>0</v>
      </c>
      <c r="H12" s="177">
        <v>0</v>
      </c>
      <c r="I12" s="177">
        <f t="shared" si="0"/>
        <v>3.2559999999999998</v>
      </c>
      <c r="J12" s="178">
        <v>1</v>
      </c>
      <c r="K12" s="232">
        <v>3.2559999999999998</v>
      </c>
      <c r="L12" s="280">
        <v>98</v>
      </c>
      <c r="M12" s="178"/>
      <c r="N12" s="175"/>
    </row>
    <row r="13" spans="1:14" ht="18" x14ac:dyDescent="0.3">
      <c r="A13" s="268" t="s">
        <v>15</v>
      </c>
      <c r="B13" s="19" t="s">
        <v>10</v>
      </c>
      <c r="C13" s="20">
        <v>8</v>
      </c>
      <c r="D13" s="177">
        <v>0.96199999999999997</v>
      </c>
      <c r="E13" s="177">
        <v>2.1110000000000002</v>
      </c>
      <c r="F13" s="177">
        <v>0</v>
      </c>
      <c r="G13" s="177">
        <v>0</v>
      </c>
      <c r="H13" s="177">
        <v>0</v>
      </c>
      <c r="I13" s="177">
        <f t="shared" si="0"/>
        <v>3.0730000000000004</v>
      </c>
      <c r="J13" s="178">
        <v>2</v>
      </c>
      <c r="K13" s="232">
        <v>3.073</v>
      </c>
      <c r="L13" s="280">
        <v>97</v>
      </c>
      <c r="M13" s="178"/>
      <c r="N13" s="175"/>
    </row>
    <row r="14" spans="1:14" ht="18" x14ac:dyDescent="0.3">
      <c r="A14" s="268" t="s">
        <v>163</v>
      </c>
      <c r="B14" s="19" t="s">
        <v>10</v>
      </c>
      <c r="C14" s="20">
        <v>6</v>
      </c>
      <c r="D14" s="177">
        <v>2.5249999999999999</v>
      </c>
      <c r="E14" s="177">
        <v>0</v>
      </c>
      <c r="F14" s="177">
        <v>0</v>
      </c>
      <c r="G14" s="177">
        <v>0</v>
      </c>
      <c r="H14" s="177">
        <v>0</v>
      </c>
      <c r="I14" s="177">
        <f t="shared" si="0"/>
        <v>2.5249999999999999</v>
      </c>
      <c r="J14" s="178">
        <v>1</v>
      </c>
      <c r="K14" s="232">
        <v>2.5249999999999999</v>
      </c>
      <c r="L14" s="280">
        <v>96</v>
      </c>
      <c r="M14" s="178"/>
      <c r="N14" s="188"/>
    </row>
    <row r="15" spans="1:14" ht="18" x14ac:dyDescent="0.3">
      <c r="A15" s="268" t="s">
        <v>12</v>
      </c>
      <c r="B15" s="19" t="s">
        <v>10</v>
      </c>
      <c r="C15" s="20">
        <v>10</v>
      </c>
      <c r="D15" s="177">
        <v>2.3759999999999999</v>
      </c>
      <c r="E15" s="177">
        <v>0</v>
      </c>
      <c r="F15" s="177">
        <v>0</v>
      </c>
      <c r="G15" s="177">
        <v>0</v>
      </c>
      <c r="H15" s="177">
        <v>0</v>
      </c>
      <c r="I15" s="177">
        <f t="shared" si="0"/>
        <v>2.3759999999999999</v>
      </c>
      <c r="J15" s="178">
        <v>1</v>
      </c>
      <c r="K15" s="232">
        <v>2.3759999999999999</v>
      </c>
      <c r="L15" s="280">
        <v>95</v>
      </c>
      <c r="M15" s="178"/>
      <c r="N15" s="278"/>
    </row>
    <row r="16" spans="1:14" ht="18" x14ac:dyDescent="0.3">
      <c r="A16" s="268" t="s">
        <v>26</v>
      </c>
      <c r="B16" s="19" t="s">
        <v>10</v>
      </c>
      <c r="C16" s="20">
        <v>15</v>
      </c>
      <c r="D16" s="177">
        <v>1.9159999999999999</v>
      </c>
      <c r="E16" s="177">
        <v>0.45400000000000001</v>
      </c>
      <c r="F16" s="177">
        <v>0</v>
      </c>
      <c r="G16" s="177">
        <v>0</v>
      </c>
      <c r="H16" s="177">
        <v>0</v>
      </c>
      <c r="I16" s="177">
        <f t="shared" si="0"/>
        <v>2.37</v>
      </c>
      <c r="J16" s="178">
        <v>2</v>
      </c>
      <c r="K16" s="232">
        <v>2.37</v>
      </c>
      <c r="L16" s="280">
        <v>94</v>
      </c>
      <c r="M16" s="178"/>
      <c r="N16" s="175"/>
    </row>
    <row r="17" spans="1:14" ht="18" x14ac:dyDescent="0.3">
      <c r="A17" s="273" t="s">
        <v>47</v>
      </c>
      <c r="B17" s="19" t="s">
        <v>10</v>
      </c>
      <c r="C17" s="20">
        <v>28</v>
      </c>
      <c r="D17" s="177">
        <v>1.496</v>
      </c>
      <c r="E17" s="177">
        <v>0</v>
      </c>
      <c r="F17" s="177">
        <v>0</v>
      </c>
      <c r="G17" s="177">
        <v>0</v>
      </c>
      <c r="H17" s="177">
        <v>0</v>
      </c>
      <c r="I17" s="177">
        <f t="shared" si="0"/>
        <v>1.496</v>
      </c>
      <c r="J17" s="178">
        <v>1</v>
      </c>
      <c r="K17" s="232">
        <v>1.496</v>
      </c>
      <c r="L17" s="280">
        <v>93</v>
      </c>
      <c r="M17" s="178"/>
      <c r="N17" s="175"/>
    </row>
    <row r="18" spans="1:14" ht="18" x14ac:dyDescent="0.3">
      <c r="A18" s="268" t="s">
        <v>11</v>
      </c>
      <c r="B18" s="19" t="s">
        <v>10</v>
      </c>
      <c r="C18" s="20">
        <v>1</v>
      </c>
      <c r="D18" s="177">
        <v>1.226</v>
      </c>
      <c r="E18" s="177">
        <v>0</v>
      </c>
      <c r="F18" s="177">
        <v>0</v>
      </c>
      <c r="G18" s="177">
        <v>0</v>
      </c>
      <c r="H18" s="177">
        <v>0</v>
      </c>
      <c r="I18" s="177">
        <f t="shared" si="0"/>
        <v>1.226</v>
      </c>
      <c r="J18" s="178">
        <v>1</v>
      </c>
      <c r="K18" s="232">
        <v>1.226</v>
      </c>
      <c r="L18" s="280">
        <v>92</v>
      </c>
      <c r="M18" s="178"/>
      <c r="N18" s="175"/>
    </row>
    <row r="19" spans="1:14" ht="18" x14ac:dyDescent="0.3">
      <c r="A19" s="274" t="s">
        <v>166</v>
      </c>
      <c r="B19" s="19" t="s">
        <v>10</v>
      </c>
      <c r="C19" s="20">
        <v>30</v>
      </c>
      <c r="D19" s="177">
        <v>1.2130000000000001</v>
      </c>
      <c r="E19" s="177">
        <v>0</v>
      </c>
      <c r="F19" s="177">
        <v>0</v>
      </c>
      <c r="G19" s="177">
        <v>0</v>
      </c>
      <c r="H19" s="177">
        <v>0</v>
      </c>
      <c r="I19" s="177">
        <f t="shared" si="0"/>
        <v>1.2130000000000001</v>
      </c>
      <c r="J19" s="178">
        <v>1</v>
      </c>
      <c r="K19" s="232">
        <v>1.2130000000000001</v>
      </c>
      <c r="L19" s="280">
        <v>91</v>
      </c>
      <c r="M19" s="178"/>
      <c r="N19" s="175"/>
    </row>
    <row r="20" spans="1:14" ht="18" x14ac:dyDescent="0.3">
      <c r="A20" s="268" t="s">
        <v>21</v>
      </c>
      <c r="B20" s="19" t="s">
        <v>10</v>
      </c>
      <c r="C20" s="20">
        <v>2</v>
      </c>
      <c r="D20" s="177">
        <v>0</v>
      </c>
      <c r="E20" s="177">
        <v>0</v>
      </c>
      <c r="F20" s="177">
        <v>0</v>
      </c>
      <c r="G20" s="177">
        <v>0</v>
      </c>
      <c r="H20" s="177">
        <v>0</v>
      </c>
      <c r="I20" s="177">
        <v>0</v>
      </c>
      <c r="J20" s="178">
        <v>0</v>
      </c>
      <c r="K20" s="279"/>
      <c r="L20" s="280">
        <v>76</v>
      </c>
      <c r="M20" s="178"/>
      <c r="N20" s="175"/>
    </row>
    <row r="21" spans="1:14" ht="18" x14ac:dyDescent="0.3">
      <c r="A21" s="268" t="s">
        <v>20</v>
      </c>
      <c r="B21" s="19" t="s">
        <v>10</v>
      </c>
      <c r="C21" s="20">
        <v>3</v>
      </c>
      <c r="D21" s="177">
        <v>0</v>
      </c>
      <c r="E21" s="177">
        <v>0</v>
      </c>
      <c r="F21" s="177">
        <v>0</v>
      </c>
      <c r="G21" s="177">
        <v>0</v>
      </c>
      <c r="H21" s="177">
        <v>0</v>
      </c>
      <c r="I21" s="177">
        <v>0</v>
      </c>
      <c r="J21" s="178">
        <v>0</v>
      </c>
      <c r="K21" s="279"/>
      <c r="L21" s="280">
        <v>76</v>
      </c>
      <c r="M21" s="178"/>
      <c r="N21" s="175"/>
    </row>
    <row r="22" spans="1:14" ht="18" x14ac:dyDescent="0.3">
      <c r="A22" s="268" t="s">
        <v>17</v>
      </c>
      <c r="B22" s="19" t="s">
        <v>10</v>
      </c>
      <c r="C22" s="20">
        <v>4</v>
      </c>
      <c r="D22" s="177">
        <v>0</v>
      </c>
      <c r="E22" s="177">
        <v>0</v>
      </c>
      <c r="F22" s="177">
        <v>0</v>
      </c>
      <c r="G22" s="177">
        <v>0</v>
      </c>
      <c r="H22" s="177">
        <v>0</v>
      </c>
      <c r="I22" s="177">
        <v>0</v>
      </c>
      <c r="J22" s="178">
        <v>0</v>
      </c>
      <c r="K22" s="279"/>
      <c r="L22" s="280">
        <v>76</v>
      </c>
      <c r="M22" s="178"/>
      <c r="N22" s="175"/>
    </row>
    <row r="23" spans="1:14" ht="18" x14ac:dyDescent="0.3">
      <c r="A23" s="268" t="s">
        <v>13</v>
      </c>
      <c r="B23" s="19" t="s">
        <v>10</v>
      </c>
      <c r="C23" s="20">
        <v>5</v>
      </c>
      <c r="D23" s="177">
        <v>0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8">
        <v>0</v>
      </c>
      <c r="K23" s="279"/>
      <c r="L23" s="280">
        <v>76</v>
      </c>
      <c r="M23" s="178"/>
      <c r="N23" s="175"/>
    </row>
    <row r="24" spans="1:14" ht="18" x14ac:dyDescent="0.3">
      <c r="A24" s="268" t="s">
        <v>164</v>
      </c>
      <c r="B24" s="19" t="s">
        <v>10</v>
      </c>
      <c r="C24" s="20">
        <v>7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8">
        <v>0</v>
      </c>
      <c r="K24" s="279"/>
      <c r="L24" s="280">
        <v>76</v>
      </c>
      <c r="M24" s="178"/>
      <c r="N24" s="175"/>
    </row>
    <row r="25" spans="1:14" ht="18" x14ac:dyDescent="0.3">
      <c r="A25" s="268" t="s">
        <v>79</v>
      </c>
      <c r="B25" s="19" t="s">
        <v>10</v>
      </c>
      <c r="C25" s="20">
        <v>9</v>
      </c>
      <c r="D25" s="177">
        <v>0</v>
      </c>
      <c r="E25" s="177">
        <v>0</v>
      </c>
      <c r="F25" s="177">
        <v>0</v>
      </c>
      <c r="G25" s="177">
        <v>0</v>
      </c>
      <c r="H25" s="177">
        <v>0</v>
      </c>
      <c r="I25" s="177">
        <v>0</v>
      </c>
      <c r="J25" s="178">
        <v>0</v>
      </c>
      <c r="K25" s="279"/>
      <c r="L25" s="280">
        <v>76</v>
      </c>
      <c r="M25" s="178"/>
      <c r="N25" s="175"/>
    </row>
    <row r="26" spans="1:14" ht="18" x14ac:dyDescent="0.3">
      <c r="A26" s="268" t="s">
        <v>23</v>
      </c>
      <c r="B26" s="19" t="s">
        <v>10</v>
      </c>
      <c r="C26" s="20">
        <v>11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77">
        <v>0</v>
      </c>
      <c r="J26" s="186">
        <v>0</v>
      </c>
      <c r="K26" s="279"/>
      <c r="L26" s="280">
        <v>76</v>
      </c>
      <c r="M26" s="178"/>
      <c r="N26" s="187"/>
    </row>
    <row r="27" spans="1:14" ht="18" x14ac:dyDescent="0.3">
      <c r="A27" s="268" t="s">
        <v>42</v>
      </c>
      <c r="B27" s="19" t="s">
        <v>10</v>
      </c>
      <c r="C27" s="20">
        <v>12</v>
      </c>
      <c r="D27" s="177">
        <v>0</v>
      </c>
      <c r="E27" s="177">
        <v>0</v>
      </c>
      <c r="F27" s="177">
        <v>0</v>
      </c>
      <c r="G27" s="177">
        <v>0</v>
      </c>
      <c r="H27" s="177">
        <v>0</v>
      </c>
      <c r="I27" s="177">
        <v>0</v>
      </c>
      <c r="J27" s="178">
        <v>0</v>
      </c>
      <c r="K27" s="279"/>
      <c r="L27" s="280">
        <v>76</v>
      </c>
      <c r="M27" s="178"/>
      <c r="N27" s="175"/>
    </row>
    <row r="28" spans="1:14" ht="18" x14ac:dyDescent="0.3">
      <c r="A28" s="268" t="s">
        <v>150</v>
      </c>
      <c r="B28" s="19" t="s">
        <v>10</v>
      </c>
      <c r="C28" s="20">
        <v>13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v>0</v>
      </c>
      <c r="J28" s="178">
        <v>0</v>
      </c>
      <c r="K28" s="279"/>
      <c r="L28" s="280">
        <v>76</v>
      </c>
      <c r="M28" s="178"/>
      <c r="N28" s="175"/>
    </row>
    <row r="29" spans="1:14" ht="18" x14ac:dyDescent="0.3">
      <c r="A29" s="268" t="s">
        <v>16</v>
      </c>
      <c r="B29" s="19" t="s">
        <v>10</v>
      </c>
      <c r="C29" s="20">
        <v>14</v>
      </c>
      <c r="D29" s="177">
        <v>0</v>
      </c>
      <c r="E29" s="177">
        <v>0</v>
      </c>
      <c r="F29" s="177">
        <v>0</v>
      </c>
      <c r="G29" s="177">
        <v>0</v>
      </c>
      <c r="H29" s="177">
        <v>0</v>
      </c>
      <c r="I29" s="177">
        <v>0</v>
      </c>
      <c r="J29" s="178">
        <v>0</v>
      </c>
      <c r="K29" s="279"/>
      <c r="L29" s="280">
        <v>76</v>
      </c>
      <c r="M29" s="178"/>
      <c r="N29" s="175"/>
    </row>
    <row r="30" spans="1:14" ht="18" x14ac:dyDescent="0.3">
      <c r="A30" s="276" t="s">
        <v>22</v>
      </c>
      <c r="B30" s="19" t="s">
        <v>10</v>
      </c>
      <c r="C30" s="20">
        <v>16</v>
      </c>
      <c r="D30" s="177">
        <v>0</v>
      </c>
      <c r="E30" s="177">
        <v>0</v>
      </c>
      <c r="F30" s="177">
        <v>0</v>
      </c>
      <c r="G30" s="177">
        <v>0</v>
      </c>
      <c r="H30" s="177">
        <v>0</v>
      </c>
      <c r="I30" s="177">
        <v>0</v>
      </c>
      <c r="J30" s="178">
        <v>0</v>
      </c>
      <c r="K30" s="279"/>
      <c r="L30" s="280">
        <v>76</v>
      </c>
      <c r="M30" s="178"/>
      <c r="N30" s="175"/>
    </row>
    <row r="31" spans="1:14" ht="18" x14ac:dyDescent="0.3">
      <c r="A31" s="268" t="s">
        <v>165</v>
      </c>
      <c r="B31" s="19" t="s">
        <v>10</v>
      </c>
      <c r="C31" s="20">
        <v>18</v>
      </c>
      <c r="D31" s="177">
        <v>0</v>
      </c>
      <c r="E31" s="177">
        <v>0</v>
      </c>
      <c r="F31" s="177">
        <v>0</v>
      </c>
      <c r="G31" s="177">
        <v>0</v>
      </c>
      <c r="H31" s="177">
        <v>0</v>
      </c>
      <c r="I31" s="177">
        <v>0</v>
      </c>
      <c r="J31" s="178">
        <v>0</v>
      </c>
      <c r="K31" s="279"/>
      <c r="L31" s="280">
        <v>76</v>
      </c>
      <c r="M31" s="178"/>
      <c r="N31" s="175"/>
    </row>
    <row r="32" spans="1:14" ht="18" x14ac:dyDescent="0.3">
      <c r="A32" s="268" t="s">
        <v>27</v>
      </c>
      <c r="B32" s="19" t="s">
        <v>10</v>
      </c>
      <c r="C32" s="20">
        <v>19</v>
      </c>
      <c r="D32" s="177">
        <v>0</v>
      </c>
      <c r="E32" s="177">
        <v>0</v>
      </c>
      <c r="F32" s="177">
        <v>0</v>
      </c>
      <c r="G32" s="177">
        <v>0</v>
      </c>
      <c r="H32" s="177">
        <v>0</v>
      </c>
      <c r="I32" s="177">
        <v>0</v>
      </c>
      <c r="J32" s="178">
        <v>0</v>
      </c>
      <c r="K32" s="279"/>
      <c r="L32" s="280">
        <v>76</v>
      </c>
      <c r="M32" s="178"/>
      <c r="N32" s="175"/>
    </row>
    <row r="33" spans="1:14" ht="18" x14ac:dyDescent="0.3">
      <c r="A33" s="268" t="s">
        <v>28</v>
      </c>
      <c r="B33" s="19" t="s">
        <v>10</v>
      </c>
      <c r="C33" s="20">
        <v>20</v>
      </c>
      <c r="D33" s="193">
        <v>0</v>
      </c>
      <c r="E33" s="177">
        <v>0</v>
      </c>
      <c r="F33" s="177">
        <v>0</v>
      </c>
      <c r="G33" s="177">
        <v>0</v>
      </c>
      <c r="H33" s="194">
        <v>0</v>
      </c>
      <c r="I33" s="177">
        <v>0</v>
      </c>
      <c r="J33" s="178">
        <v>0</v>
      </c>
      <c r="K33" s="279"/>
      <c r="L33" s="280">
        <v>76</v>
      </c>
      <c r="M33" s="178"/>
      <c r="N33" s="187"/>
    </row>
    <row r="34" spans="1:14" ht="18" x14ac:dyDescent="0.3">
      <c r="A34" s="273" t="s">
        <v>76</v>
      </c>
      <c r="B34" s="19" t="s">
        <v>10</v>
      </c>
      <c r="C34" s="20">
        <v>60</v>
      </c>
      <c r="D34" s="177">
        <v>0</v>
      </c>
      <c r="E34" s="177">
        <v>0</v>
      </c>
      <c r="F34" s="177">
        <v>0</v>
      </c>
      <c r="G34" s="177">
        <v>0</v>
      </c>
      <c r="H34" s="177">
        <v>0</v>
      </c>
      <c r="I34" s="177">
        <v>0</v>
      </c>
      <c r="J34" s="178">
        <v>0</v>
      </c>
      <c r="K34" s="279"/>
      <c r="L34" s="280">
        <v>76</v>
      </c>
      <c r="M34" s="178"/>
      <c r="N34" s="175"/>
    </row>
    <row r="35" spans="1:14" ht="18" x14ac:dyDescent="0.3">
      <c r="A35" s="273" t="s">
        <v>9</v>
      </c>
      <c r="B35" s="19" t="s">
        <v>10</v>
      </c>
      <c r="C35" s="20">
        <v>21</v>
      </c>
      <c r="D35" s="177"/>
      <c r="E35" s="177"/>
      <c r="F35" s="177"/>
      <c r="G35" s="177"/>
      <c r="H35" s="177"/>
      <c r="I35" s="177"/>
      <c r="J35" s="178"/>
      <c r="K35" s="279"/>
      <c r="L35" s="189"/>
      <c r="M35" s="178"/>
      <c r="N35" s="175"/>
    </row>
    <row r="36" spans="1:14" ht="18" x14ac:dyDescent="0.3">
      <c r="A36" s="273" t="s">
        <v>18</v>
      </c>
      <c r="B36" s="19" t="s">
        <v>10</v>
      </c>
      <c r="C36" s="20">
        <v>22</v>
      </c>
      <c r="D36" s="177"/>
      <c r="E36" s="177"/>
      <c r="F36" s="177"/>
      <c r="G36" s="177"/>
      <c r="H36" s="177"/>
      <c r="I36" s="177"/>
      <c r="J36" s="178"/>
      <c r="K36" s="279"/>
      <c r="L36" s="179"/>
      <c r="M36" s="178"/>
      <c r="N36" s="175"/>
    </row>
    <row r="37" spans="1:14" ht="18" x14ac:dyDescent="0.3">
      <c r="A37" s="274" t="s">
        <v>30</v>
      </c>
      <c r="B37" s="19" t="s">
        <v>10</v>
      </c>
      <c r="C37" s="20">
        <v>23</v>
      </c>
      <c r="D37" s="177"/>
      <c r="E37" s="177"/>
      <c r="F37" s="177"/>
      <c r="G37" s="177"/>
      <c r="H37" s="177"/>
      <c r="I37" s="177"/>
      <c r="J37" s="178"/>
      <c r="K37" s="279"/>
      <c r="L37" s="179"/>
      <c r="M37" s="178"/>
      <c r="N37" s="175"/>
    </row>
    <row r="38" spans="1:14" ht="18" x14ac:dyDescent="0.3">
      <c r="A38" s="273" t="s">
        <v>31</v>
      </c>
      <c r="B38" s="19" t="s">
        <v>10</v>
      </c>
      <c r="C38" s="20">
        <v>24</v>
      </c>
      <c r="D38" s="177"/>
      <c r="E38" s="177"/>
      <c r="F38" s="177"/>
      <c r="G38" s="177"/>
      <c r="H38" s="177"/>
      <c r="I38" s="177"/>
      <c r="J38" s="178"/>
      <c r="K38" s="279"/>
      <c r="L38" s="189"/>
      <c r="M38" s="178"/>
      <c r="N38" s="175"/>
    </row>
    <row r="39" spans="1:14" ht="18" x14ac:dyDescent="0.3">
      <c r="A39" s="273" t="s">
        <v>43</v>
      </c>
      <c r="B39" s="19" t="s">
        <v>10</v>
      </c>
      <c r="C39" s="20">
        <v>25</v>
      </c>
      <c r="D39" s="177"/>
      <c r="E39" s="177"/>
      <c r="F39" s="177"/>
      <c r="G39" s="177"/>
      <c r="H39" s="177"/>
      <c r="I39" s="177"/>
      <c r="J39" s="178"/>
      <c r="K39" s="279"/>
      <c r="L39" s="189"/>
      <c r="M39" s="178"/>
      <c r="N39" s="175"/>
    </row>
    <row r="40" spans="1:14" ht="18" x14ac:dyDescent="0.3">
      <c r="A40" s="273" t="s">
        <v>37</v>
      </c>
      <c r="B40" s="19" t="s">
        <v>10</v>
      </c>
      <c r="C40" s="20">
        <v>26</v>
      </c>
      <c r="D40" s="177"/>
      <c r="E40" s="177"/>
      <c r="F40" s="177"/>
      <c r="G40" s="177"/>
      <c r="H40" s="177"/>
      <c r="I40" s="177"/>
      <c r="J40" s="198"/>
      <c r="K40" s="279"/>
      <c r="L40" s="199"/>
      <c r="M40" s="198"/>
      <c r="N40" s="200"/>
    </row>
    <row r="41" spans="1:14" ht="18" x14ac:dyDescent="0.3">
      <c r="A41" s="273" t="s">
        <v>45</v>
      </c>
      <c r="B41" s="19" t="s">
        <v>10</v>
      </c>
      <c r="C41" s="20">
        <v>27</v>
      </c>
      <c r="D41" s="177"/>
      <c r="E41" s="177"/>
      <c r="F41" s="177"/>
      <c r="G41" s="177"/>
      <c r="H41" s="177"/>
      <c r="I41" s="177"/>
      <c r="J41" s="198"/>
      <c r="K41" s="279"/>
      <c r="L41" s="199"/>
      <c r="M41" s="198"/>
      <c r="N41" s="175"/>
    </row>
    <row r="42" spans="1:14" ht="18" x14ac:dyDescent="0.3">
      <c r="A42" s="274" t="s">
        <v>40</v>
      </c>
      <c r="B42" s="19" t="s">
        <v>10</v>
      </c>
      <c r="C42" s="20">
        <v>29</v>
      </c>
      <c r="D42" s="177"/>
      <c r="E42" s="177"/>
      <c r="F42" s="177"/>
      <c r="G42" s="177"/>
      <c r="H42" s="177"/>
      <c r="I42" s="177"/>
      <c r="J42" s="198"/>
      <c r="K42" s="279"/>
      <c r="L42" s="199"/>
      <c r="M42" s="198"/>
      <c r="N42" s="175"/>
    </row>
    <row r="43" spans="1:14" ht="18" x14ac:dyDescent="0.3">
      <c r="A43" s="274" t="s">
        <v>32</v>
      </c>
      <c r="B43" s="19" t="s">
        <v>10</v>
      </c>
      <c r="C43" s="20">
        <v>32</v>
      </c>
      <c r="D43" s="177"/>
      <c r="E43" s="177"/>
      <c r="F43" s="177"/>
      <c r="G43" s="177"/>
      <c r="H43" s="177"/>
      <c r="I43" s="177"/>
      <c r="J43" s="198"/>
      <c r="K43" s="279"/>
      <c r="L43" s="199"/>
      <c r="M43" s="198"/>
      <c r="N43" s="175"/>
    </row>
    <row r="44" spans="1:14" ht="18" x14ac:dyDescent="0.3">
      <c r="A44" s="274" t="s">
        <v>49</v>
      </c>
      <c r="B44" s="19" t="s">
        <v>10</v>
      </c>
      <c r="C44" s="20">
        <v>33</v>
      </c>
      <c r="D44" s="177"/>
      <c r="E44" s="177"/>
      <c r="F44" s="177"/>
      <c r="G44" s="177"/>
      <c r="H44" s="177"/>
      <c r="I44" s="177"/>
      <c r="J44" s="198"/>
      <c r="K44" s="279"/>
      <c r="L44" s="199"/>
      <c r="M44" s="198"/>
      <c r="N44" s="175"/>
    </row>
    <row r="45" spans="1:14" ht="18" x14ac:dyDescent="0.3">
      <c r="A45" s="273" t="s">
        <v>50</v>
      </c>
      <c r="B45" s="19" t="s">
        <v>10</v>
      </c>
      <c r="C45" s="20">
        <v>34</v>
      </c>
      <c r="D45" s="177"/>
      <c r="E45" s="177"/>
      <c r="F45" s="177"/>
      <c r="G45" s="177"/>
      <c r="H45" s="177"/>
      <c r="I45" s="177"/>
      <c r="J45" s="178"/>
      <c r="K45" s="279"/>
      <c r="L45" s="179"/>
      <c r="M45" s="178"/>
      <c r="N45" s="175"/>
    </row>
    <row r="46" spans="1:14" ht="18" x14ac:dyDescent="0.3">
      <c r="A46" s="274" t="s">
        <v>51</v>
      </c>
      <c r="B46" s="19" t="s">
        <v>10</v>
      </c>
      <c r="C46" s="20">
        <v>35</v>
      </c>
      <c r="D46" s="177"/>
      <c r="E46" s="177"/>
      <c r="F46" s="177"/>
      <c r="G46" s="177"/>
      <c r="H46" s="177"/>
      <c r="I46" s="177"/>
      <c r="J46" s="178"/>
      <c r="K46" s="279"/>
      <c r="L46" s="179"/>
      <c r="M46" s="178"/>
      <c r="N46" s="175"/>
    </row>
    <row r="47" spans="1:14" ht="18" x14ac:dyDescent="0.3">
      <c r="A47" s="273" t="s">
        <v>52</v>
      </c>
      <c r="B47" s="19" t="s">
        <v>10</v>
      </c>
      <c r="C47" s="20">
        <v>36</v>
      </c>
      <c r="D47" s="177"/>
      <c r="E47" s="177"/>
      <c r="F47" s="177"/>
      <c r="G47" s="177"/>
      <c r="H47" s="177"/>
      <c r="I47" s="177"/>
      <c r="J47" s="178"/>
      <c r="K47" s="279"/>
      <c r="L47" s="179"/>
      <c r="M47" s="178"/>
      <c r="N47" s="175"/>
    </row>
    <row r="48" spans="1:14" ht="18" x14ac:dyDescent="0.3">
      <c r="A48" s="274" t="s">
        <v>53</v>
      </c>
      <c r="B48" s="19" t="s">
        <v>10</v>
      </c>
      <c r="C48" s="20">
        <v>37</v>
      </c>
      <c r="D48" s="177"/>
      <c r="E48" s="177"/>
      <c r="F48" s="177"/>
      <c r="G48" s="177"/>
      <c r="H48" s="177"/>
      <c r="I48" s="177"/>
      <c r="J48" s="178"/>
      <c r="K48" s="279"/>
      <c r="L48" s="179"/>
      <c r="M48" s="178"/>
      <c r="N48" s="175"/>
    </row>
    <row r="49" spans="1:14" ht="18" x14ac:dyDescent="0.3">
      <c r="A49" s="273" t="s">
        <v>54</v>
      </c>
      <c r="B49" s="19" t="s">
        <v>10</v>
      </c>
      <c r="C49" s="20">
        <v>38</v>
      </c>
      <c r="D49" s="177"/>
      <c r="E49" s="177"/>
      <c r="F49" s="177"/>
      <c r="G49" s="177"/>
      <c r="H49" s="177"/>
      <c r="I49" s="177"/>
      <c r="J49" s="178"/>
      <c r="K49" s="279"/>
      <c r="L49" s="179"/>
      <c r="M49" s="178"/>
      <c r="N49" s="175"/>
    </row>
    <row r="50" spans="1:14" ht="18" x14ac:dyDescent="0.3">
      <c r="A50" s="273" t="s">
        <v>55</v>
      </c>
      <c r="B50" s="19" t="s">
        <v>10</v>
      </c>
      <c r="C50" s="20">
        <v>39</v>
      </c>
      <c r="D50" s="177"/>
      <c r="E50" s="177"/>
      <c r="F50" s="177"/>
      <c r="G50" s="177"/>
      <c r="H50" s="177"/>
      <c r="I50" s="177"/>
      <c r="J50" s="178"/>
      <c r="K50" s="279"/>
      <c r="L50" s="179"/>
      <c r="M50" s="178"/>
      <c r="N50" s="175"/>
    </row>
    <row r="51" spans="1:14" ht="18" x14ac:dyDescent="0.3">
      <c r="A51" s="273" t="s">
        <v>56</v>
      </c>
      <c r="B51" s="19" t="s">
        <v>10</v>
      </c>
      <c r="C51" s="20">
        <v>40</v>
      </c>
      <c r="D51" s="177"/>
      <c r="E51" s="177"/>
      <c r="F51" s="177"/>
      <c r="G51" s="177"/>
      <c r="H51" s="177"/>
      <c r="I51" s="177"/>
      <c r="J51" s="178"/>
      <c r="K51" s="279"/>
      <c r="L51" s="179"/>
      <c r="M51" s="178"/>
      <c r="N51" s="175"/>
    </row>
    <row r="52" spans="1:14" ht="18" x14ac:dyDescent="0.3">
      <c r="A52" s="274" t="s">
        <v>57</v>
      </c>
      <c r="B52" s="19" t="s">
        <v>10</v>
      </c>
      <c r="C52" s="20">
        <v>41</v>
      </c>
      <c r="D52" s="177"/>
      <c r="E52" s="177"/>
      <c r="F52" s="177"/>
      <c r="G52" s="177"/>
      <c r="H52" s="177"/>
      <c r="I52" s="177"/>
      <c r="J52" s="178"/>
      <c r="K52" s="279"/>
      <c r="L52" s="179"/>
      <c r="M52" s="178"/>
      <c r="N52" s="175"/>
    </row>
    <row r="53" spans="1:14" ht="18" x14ac:dyDescent="0.3">
      <c r="A53" s="273" t="s">
        <v>58</v>
      </c>
      <c r="B53" s="19" t="s">
        <v>10</v>
      </c>
      <c r="C53" s="20">
        <v>42</v>
      </c>
      <c r="D53" s="177"/>
      <c r="E53" s="177"/>
      <c r="F53" s="177"/>
      <c r="G53" s="177"/>
      <c r="H53" s="177"/>
      <c r="I53" s="177"/>
      <c r="J53" s="178"/>
      <c r="K53" s="279"/>
      <c r="L53" s="179"/>
      <c r="M53" s="178"/>
      <c r="N53" s="175"/>
    </row>
    <row r="54" spans="1:14" ht="18" x14ac:dyDescent="0.3">
      <c r="A54" s="273" t="s">
        <v>59</v>
      </c>
      <c r="B54" s="19" t="s">
        <v>10</v>
      </c>
      <c r="C54" s="20">
        <v>43</v>
      </c>
      <c r="D54" s="177"/>
      <c r="E54" s="177"/>
      <c r="F54" s="177"/>
      <c r="G54" s="177"/>
      <c r="H54" s="177"/>
      <c r="I54" s="177"/>
      <c r="J54" s="178"/>
      <c r="K54" s="279"/>
      <c r="L54" s="179"/>
      <c r="M54" s="178"/>
      <c r="N54" s="175"/>
    </row>
    <row r="55" spans="1:14" ht="18" x14ac:dyDescent="0.3">
      <c r="A55" s="273" t="s">
        <v>60</v>
      </c>
      <c r="B55" s="19" t="s">
        <v>10</v>
      </c>
      <c r="C55" s="20">
        <v>44</v>
      </c>
      <c r="D55" s="177"/>
      <c r="E55" s="177"/>
      <c r="F55" s="177"/>
      <c r="G55" s="177"/>
      <c r="H55" s="177"/>
      <c r="I55" s="177"/>
      <c r="J55" s="178"/>
      <c r="K55" s="279"/>
      <c r="L55" s="179"/>
      <c r="M55" s="178"/>
      <c r="N55" s="175"/>
    </row>
    <row r="56" spans="1:14" ht="18" x14ac:dyDescent="0.3">
      <c r="A56" s="274" t="s">
        <v>61</v>
      </c>
      <c r="B56" s="19" t="s">
        <v>10</v>
      </c>
      <c r="C56" s="20">
        <v>45</v>
      </c>
      <c r="D56" s="177"/>
      <c r="E56" s="177"/>
      <c r="F56" s="177"/>
      <c r="G56" s="177"/>
      <c r="H56" s="177"/>
      <c r="I56" s="177"/>
      <c r="J56" s="178"/>
      <c r="K56" s="279"/>
      <c r="L56" s="179"/>
      <c r="M56" s="178"/>
      <c r="N56" s="175"/>
    </row>
    <row r="57" spans="1:14" ht="18" x14ac:dyDescent="0.3">
      <c r="A57" s="273" t="s">
        <v>62</v>
      </c>
      <c r="B57" s="19" t="s">
        <v>10</v>
      </c>
      <c r="C57" s="20">
        <v>46</v>
      </c>
      <c r="D57" s="177"/>
      <c r="E57" s="177"/>
      <c r="F57" s="177"/>
      <c r="G57" s="177"/>
      <c r="H57" s="177"/>
      <c r="I57" s="177"/>
      <c r="J57" s="178"/>
      <c r="K57" s="279"/>
      <c r="L57" s="179"/>
      <c r="M57" s="178"/>
      <c r="N57" s="175"/>
    </row>
    <row r="58" spans="1:14" ht="18" x14ac:dyDescent="0.3">
      <c r="A58" s="274" t="s">
        <v>63</v>
      </c>
      <c r="B58" s="19" t="s">
        <v>10</v>
      </c>
      <c r="C58" s="20">
        <v>47</v>
      </c>
      <c r="D58" s="177"/>
      <c r="E58" s="177"/>
      <c r="F58" s="177"/>
      <c r="G58" s="177"/>
      <c r="H58" s="177"/>
      <c r="I58" s="177"/>
      <c r="J58" s="178"/>
      <c r="K58" s="279"/>
      <c r="L58" s="179"/>
      <c r="M58" s="178"/>
      <c r="N58" s="175"/>
    </row>
    <row r="59" spans="1:14" ht="18" x14ac:dyDescent="0.3">
      <c r="A59" s="273" t="s">
        <v>64</v>
      </c>
      <c r="B59" s="19" t="s">
        <v>10</v>
      </c>
      <c r="C59" s="20">
        <v>48</v>
      </c>
      <c r="D59" s="177"/>
      <c r="E59" s="177"/>
      <c r="F59" s="177"/>
      <c r="G59" s="177"/>
      <c r="H59" s="177"/>
      <c r="I59" s="177"/>
      <c r="J59" s="178"/>
      <c r="K59" s="279"/>
      <c r="L59" s="179"/>
      <c r="M59" s="178"/>
      <c r="N59" s="175"/>
    </row>
    <row r="60" spans="1:14" ht="18" x14ac:dyDescent="0.3">
      <c r="A60" s="273" t="s">
        <v>65</v>
      </c>
      <c r="B60" s="19" t="s">
        <v>10</v>
      </c>
      <c r="C60" s="20">
        <v>49</v>
      </c>
      <c r="D60" s="177"/>
      <c r="E60" s="177"/>
      <c r="F60" s="177"/>
      <c r="G60" s="177"/>
      <c r="H60" s="177"/>
      <c r="I60" s="177"/>
      <c r="J60" s="178"/>
      <c r="K60" s="279"/>
      <c r="L60" s="179"/>
      <c r="M60" s="178"/>
      <c r="N60" s="175"/>
    </row>
    <row r="61" spans="1:14" ht="18" x14ac:dyDescent="0.3">
      <c r="A61" s="275" t="s">
        <v>66</v>
      </c>
      <c r="B61" s="19" t="s">
        <v>10</v>
      </c>
      <c r="C61" s="20">
        <v>50</v>
      </c>
      <c r="D61" s="177"/>
      <c r="E61" s="177"/>
      <c r="F61" s="177"/>
      <c r="G61" s="177"/>
      <c r="H61" s="177"/>
      <c r="I61" s="177"/>
      <c r="J61" s="178"/>
      <c r="K61" s="279"/>
      <c r="L61" s="179"/>
      <c r="M61" s="178"/>
      <c r="N61" s="175"/>
    </row>
    <row r="62" spans="1:14" ht="18" x14ac:dyDescent="0.3">
      <c r="A62" s="273" t="s">
        <v>67</v>
      </c>
      <c r="B62" s="19" t="s">
        <v>10</v>
      </c>
      <c r="C62" s="20">
        <v>51</v>
      </c>
      <c r="D62" s="177"/>
      <c r="E62" s="177"/>
      <c r="F62" s="177"/>
      <c r="G62" s="177"/>
      <c r="H62" s="177"/>
      <c r="I62" s="177"/>
      <c r="J62" s="178"/>
      <c r="K62" s="279"/>
      <c r="L62" s="179"/>
      <c r="M62" s="178"/>
      <c r="N62" s="175"/>
    </row>
    <row r="63" spans="1:14" ht="18" x14ac:dyDescent="0.3">
      <c r="A63" s="273" t="s">
        <v>68</v>
      </c>
      <c r="B63" s="19" t="s">
        <v>10</v>
      </c>
      <c r="C63" s="20">
        <v>52</v>
      </c>
      <c r="D63" s="177"/>
      <c r="E63" s="177"/>
      <c r="F63" s="177"/>
      <c r="G63" s="177"/>
      <c r="H63" s="177"/>
      <c r="I63" s="177"/>
      <c r="J63" s="178"/>
      <c r="K63" s="279"/>
      <c r="L63" s="179"/>
      <c r="M63" s="178"/>
      <c r="N63" s="175"/>
    </row>
    <row r="64" spans="1:14" ht="18" x14ac:dyDescent="0.3">
      <c r="A64" s="273" t="s">
        <v>69</v>
      </c>
      <c r="B64" s="19" t="s">
        <v>10</v>
      </c>
      <c r="C64" s="20">
        <v>53</v>
      </c>
      <c r="D64" s="177"/>
      <c r="E64" s="177"/>
      <c r="F64" s="177"/>
      <c r="G64" s="177"/>
      <c r="H64" s="177"/>
      <c r="I64" s="177"/>
      <c r="J64" s="178"/>
      <c r="K64" s="279"/>
      <c r="L64" s="179"/>
      <c r="M64" s="178"/>
      <c r="N64" s="175"/>
    </row>
    <row r="65" spans="1:14" ht="18" x14ac:dyDescent="0.3">
      <c r="A65" s="273" t="s">
        <v>70</v>
      </c>
      <c r="B65" s="19" t="s">
        <v>10</v>
      </c>
      <c r="C65" s="20">
        <v>54</v>
      </c>
      <c r="D65" s="177"/>
      <c r="E65" s="177"/>
      <c r="F65" s="177"/>
      <c r="G65" s="177"/>
      <c r="H65" s="177"/>
      <c r="I65" s="177"/>
      <c r="J65" s="178"/>
      <c r="K65" s="279"/>
      <c r="L65" s="179"/>
      <c r="M65" s="178"/>
      <c r="N65" s="175"/>
    </row>
    <row r="66" spans="1:14" ht="18" x14ac:dyDescent="0.3">
      <c r="A66" s="273" t="s">
        <v>71</v>
      </c>
      <c r="B66" s="19" t="s">
        <v>10</v>
      </c>
      <c r="C66" s="20">
        <v>55</v>
      </c>
      <c r="D66" s="177"/>
      <c r="E66" s="177"/>
      <c r="F66" s="177"/>
      <c r="G66" s="177"/>
      <c r="H66" s="177"/>
      <c r="I66" s="177"/>
      <c r="J66" s="178"/>
      <c r="K66" s="279"/>
      <c r="L66" s="179"/>
      <c r="M66" s="178"/>
      <c r="N66" s="175"/>
    </row>
    <row r="67" spans="1:14" ht="18" x14ac:dyDescent="0.3">
      <c r="A67" s="274" t="s">
        <v>72</v>
      </c>
      <c r="B67" s="19" t="s">
        <v>10</v>
      </c>
      <c r="C67" s="20">
        <v>56</v>
      </c>
      <c r="D67" s="177"/>
      <c r="E67" s="177"/>
      <c r="F67" s="177"/>
      <c r="G67" s="177"/>
      <c r="H67" s="177"/>
      <c r="I67" s="177"/>
      <c r="J67" s="178"/>
      <c r="K67" s="279"/>
      <c r="L67" s="179"/>
      <c r="M67" s="178"/>
      <c r="N67" s="175"/>
    </row>
    <row r="68" spans="1:14" ht="18" x14ac:dyDescent="0.3">
      <c r="A68" s="274" t="s">
        <v>73</v>
      </c>
      <c r="B68" s="19" t="s">
        <v>10</v>
      </c>
      <c r="C68" s="20">
        <v>57</v>
      </c>
      <c r="D68" s="177"/>
      <c r="E68" s="177"/>
      <c r="F68" s="177"/>
      <c r="G68" s="177"/>
      <c r="H68" s="177"/>
      <c r="I68" s="177"/>
      <c r="J68" s="178"/>
      <c r="K68" s="279"/>
      <c r="L68" s="179"/>
      <c r="M68" s="178"/>
      <c r="N68" s="175"/>
    </row>
    <row r="69" spans="1:14" ht="18" x14ac:dyDescent="0.3">
      <c r="A69" s="274" t="s">
        <v>74</v>
      </c>
      <c r="B69" s="19" t="s">
        <v>10</v>
      </c>
      <c r="C69" s="20">
        <v>58</v>
      </c>
      <c r="D69" s="177"/>
      <c r="E69" s="177"/>
      <c r="F69" s="177"/>
      <c r="G69" s="177"/>
      <c r="H69" s="177"/>
      <c r="I69" s="177"/>
      <c r="J69" s="178"/>
      <c r="K69" s="279"/>
      <c r="L69" s="179"/>
      <c r="M69" s="178"/>
      <c r="N69" s="175"/>
    </row>
    <row r="70" spans="1:14" ht="18" x14ac:dyDescent="0.3">
      <c r="A70" s="274" t="s">
        <v>75</v>
      </c>
      <c r="B70" s="19" t="s">
        <v>10</v>
      </c>
      <c r="C70" s="20">
        <v>59</v>
      </c>
      <c r="D70" s="177"/>
      <c r="E70" s="177"/>
      <c r="F70" s="177"/>
      <c r="G70" s="177"/>
      <c r="H70" s="177"/>
      <c r="I70" s="177"/>
      <c r="J70" s="178"/>
      <c r="K70" s="279"/>
      <c r="L70" s="179"/>
      <c r="M70" s="178"/>
      <c r="N70" s="175"/>
    </row>
    <row r="71" spans="1:14" ht="18" x14ac:dyDescent="0.3">
      <c r="A71" s="273" t="s">
        <v>77</v>
      </c>
      <c r="B71" s="19" t="s">
        <v>10</v>
      </c>
      <c r="C71" s="20">
        <v>61</v>
      </c>
      <c r="D71" s="177"/>
      <c r="E71" s="177"/>
      <c r="F71" s="177"/>
      <c r="G71" s="177"/>
      <c r="H71" s="177"/>
      <c r="I71" s="177"/>
      <c r="J71" s="178"/>
      <c r="K71" s="279"/>
      <c r="L71" s="179"/>
      <c r="M71" s="178"/>
      <c r="N71" s="175"/>
    </row>
    <row r="72" spans="1:14" ht="18" x14ac:dyDescent="0.3">
      <c r="A72" s="273" t="s">
        <v>80</v>
      </c>
      <c r="B72" s="19" t="s">
        <v>10</v>
      </c>
      <c r="C72" s="20">
        <v>62</v>
      </c>
      <c r="D72" s="177"/>
      <c r="E72" s="177"/>
      <c r="F72" s="177"/>
      <c r="G72" s="177"/>
      <c r="H72" s="177"/>
      <c r="I72" s="177"/>
      <c r="J72" s="178"/>
      <c r="K72" s="279"/>
      <c r="L72" s="179"/>
      <c r="M72" s="178"/>
      <c r="N72" s="175"/>
    </row>
    <row r="73" spans="1:14" ht="18" x14ac:dyDescent="0.3">
      <c r="A73" s="273" t="s">
        <v>81</v>
      </c>
      <c r="B73" s="19" t="s">
        <v>10</v>
      </c>
      <c r="C73" s="20">
        <v>63</v>
      </c>
      <c r="D73" s="177"/>
      <c r="E73" s="177"/>
      <c r="F73" s="177"/>
      <c r="G73" s="177"/>
      <c r="H73" s="177"/>
      <c r="I73" s="177"/>
      <c r="J73" s="178"/>
      <c r="K73" s="279"/>
      <c r="L73" s="179"/>
      <c r="M73" s="178"/>
      <c r="N73" s="175"/>
    </row>
    <row r="74" spans="1:14" ht="16.5" x14ac:dyDescent="0.3">
      <c r="A74" s="180"/>
      <c r="B74" s="181"/>
      <c r="C74" s="176"/>
      <c r="D74" s="177"/>
      <c r="E74" s="177"/>
      <c r="F74" s="177"/>
      <c r="G74" s="177"/>
      <c r="H74" s="177"/>
      <c r="I74" s="177"/>
      <c r="J74" s="178"/>
      <c r="K74" s="279"/>
      <c r="L74" s="179"/>
      <c r="M74" s="178"/>
      <c r="N74" s="175"/>
    </row>
    <row r="75" spans="1:14" ht="16.5" x14ac:dyDescent="0.3">
      <c r="A75" s="157"/>
      <c r="B75" s="157"/>
      <c r="C75" s="157"/>
      <c r="D75" s="160"/>
      <c r="E75" s="160"/>
      <c r="F75" s="160"/>
      <c r="G75" s="160"/>
      <c r="H75" s="160"/>
      <c r="I75" s="202">
        <f>SUM(I10:I39)</f>
        <v>25.106999999999999</v>
      </c>
      <c r="J75" s="203">
        <f>SUM(J10:J40)</f>
        <v>16</v>
      </c>
      <c r="K75" s="162"/>
      <c r="L75" s="163"/>
      <c r="M75" s="163"/>
      <c r="N75" s="157"/>
    </row>
    <row r="76" spans="1:14" ht="17.25" thickBot="1" x14ac:dyDescent="0.35">
      <c r="A76" s="157"/>
      <c r="B76" s="157"/>
      <c r="C76" s="157"/>
      <c r="D76" s="160"/>
      <c r="E76" s="160"/>
      <c r="F76" s="160"/>
      <c r="G76" s="160"/>
      <c r="H76" s="160"/>
      <c r="I76" s="161"/>
      <c r="J76" s="162"/>
      <c r="K76" s="162"/>
      <c r="L76" s="163"/>
      <c r="M76" s="163"/>
      <c r="N76" s="157"/>
    </row>
    <row r="77" spans="1:14" ht="17.25" thickBot="1" x14ac:dyDescent="0.35">
      <c r="A77" s="204" t="s">
        <v>151</v>
      </c>
      <c r="B77" s="205"/>
      <c r="C77" s="205"/>
      <c r="D77" s="206"/>
      <c r="E77" s="207"/>
      <c r="F77" s="206"/>
      <c r="G77" s="206"/>
      <c r="H77" s="206"/>
      <c r="I77" s="208"/>
      <c r="J77" s="209"/>
      <c r="K77" s="209"/>
      <c r="L77" s="210"/>
      <c r="M77" s="210"/>
      <c r="N77" s="211"/>
    </row>
    <row r="78" spans="1:14" ht="16.5" x14ac:dyDescent="0.3">
      <c r="A78" s="157"/>
      <c r="B78" s="157"/>
      <c r="C78" s="157"/>
      <c r="D78" s="160"/>
      <c r="E78" s="160"/>
      <c r="F78" s="160"/>
      <c r="G78" s="160"/>
      <c r="H78" s="160"/>
      <c r="I78" s="161"/>
      <c r="J78" s="162"/>
      <c r="K78" s="162"/>
      <c r="L78" s="163"/>
      <c r="M78" s="163"/>
      <c r="N78" s="157"/>
    </row>
    <row r="79" spans="1:14" ht="16.5" x14ac:dyDescent="0.3">
      <c r="A79" s="164" t="s">
        <v>1</v>
      </c>
      <c r="B79" s="165" t="s">
        <v>2</v>
      </c>
      <c r="C79" s="164" t="s">
        <v>3</v>
      </c>
      <c r="D79" s="317" t="s">
        <v>142</v>
      </c>
      <c r="E79" s="318"/>
      <c r="F79" s="318"/>
      <c r="G79" s="318"/>
      <c r="H79" s="319"/>
      <c r="I79" s="166" t="s">
        <v>143</v>
      </c>
      <c r="J79" s="167" t="s">
        <v>144</v>
      </c>
      <c r="K79" s="168" t="s">
        <v>143</v>
      </c>
      <c r="L79" s="164" t="s">
        <v>145</v>
      </c>
      <c r="M79" s="164" t="s">
        <v>146</v>
      </c>
      <c r="N79" s="164" t="s">
        <v>147</v>
      </c>
    </row>
    <row r="80" spans="1:14" ht="16.5" x14ac:dyDescent="0.3">
      <c r="A80" s="212" t="s">
        <v>5</v>
      </c>
      <c r="B80" s="212" t="s">
        <v>152</v>
      </c>
      <c r="C80" s="212" t="s">
        <v>148</v>
      </c>
      <c r="D80" s="213">
        <v>1</v>
      </c>
      <c r="E80" s="213">
        <v>2</v>
      </c>
      <c r="F80" s="213">
        <v>3</v>
      </c>
      <c r="G80" s="213">
        <v>4</v>
      </c>
      <c r="H80" s="213">
        <v>5</v>
      </c>
      <c r="I80" s="214" t="s">
        <v>149</v>
      </c>
      <c r="J80" s="215" t="s">
        <v>142</v>
      </c>
      <c r="K80" s="216" t="s">
        <v>7</v>
      </c>
      <c r="L80" s="212" t="s">
        <v>7</v>
      </c>
      <c r="M80" s="212"/>
      <c r="N80" s="212"/>
    </row>
    <row r="81" spans="1:14" ht="16.5" x14ac:dyDescent="0.3">
      <c r="A81" s="196"/>
      <c r="B81" s="196"/>
      <c r="C81" s="217"/>
      <c r="D81" s="177"/>
      <c r="E81" s="177"/>
      <c r="F81" s="177"/>
      <c r="G81" s="177"/>
      <c r="H81" s="177"/>
      <c r="I81" s="177">
        <f>SUM(D81:H81)</f>
        <v>0</v>
      </c>
      <c r="J81" s="178"/>
      <c r="K81" s="218">
        <f>SUM(I81)</f>
        <v>0</v>
      </c>
      <c r="L81" s="189"/>
      <c r="M81" s="178"/>
      <c r="N81" s="175"/>
    </row>
    <row r="82" spans="1:14" ht="16.5" x14ac:dyDescent="0.3">
      <c r="A82" s="196"/>
      <c r="B82" s="196"/>
      <c r="C82" s="217"/>
      <c r="D82" s="177"/>
      <c r="E82" s="177"/>
      <c r="F82" s="177"/>
      <c r="G82" s="177"/>
      <c r="H82" s="177"/>
      <c r="I82" s="177">
        <f>SUM(D82:H82)</f>
        <v>0</v>
      </c>
      <c r="J82" s="178"/>
      <c r="K82" s="218">
        <f t="shared" ref="K82:K85" si="1">SUM(I82)</f>
        <v>0</v>
      </c>
      <c r="L82" s="178"/>
      <c r="M82" s="178"/>
      <c r="N82" s="175"/>
    </row>
    <row r="83" spans="1:14" ht="16.5" x14ac:dyDescent="0.3">
      <c r="A83" s="196"/>
      <c r="B83" s="196"/>
      <c r="C83" s="217"/>
      <c r="D83" s="177"/>
      <c r="E83" s="177"/>
      <c r="F83" s="177"/>
      <c r="G83" s="177"/>
      <c r="H83" s="177"/>
      <c r="I83" s="177">
        <f>SUM(D83:H83)</f>
        <v>0</v>
      </c>
      <c r="J83" s="178"/>
      <c r="K83" s="218">
        <f t="shared" si="1"/>
        <v>0</v>
      </c>
      <c r="L83" s="178"/>
      <c r="M83" s="178"/>
      <c r="N83" s="175"/>
    </row>
    <row r="84" spans="1:14" ht="16.5" x14ac:dyDescent="0.3">
      <c r="A84" s="196"/>
      <c r="B84" s="196"/>
      <c r="C84" s="217"/>
      <c r="D84" s="177"/>
      <c r="E84" s="177"/>
      <c r="F84" s="177"/>
      <c r="G84" s="177"/>
      <c r="H84" s="177"/>
      <c r="I84" s="177">
        <f>SUM(D84:H84)</f>
        <v>0</v>
      </c>
      <c r="J84" s="178"/>
      <c r="K84" s="218">
        <f t="shared" si="1"/>
        <v>0</v>
      </c>
      <c r="L84" s="178"/>
      <c r="M84" s="178"/>
      <c r="N84" s="175"/>
    </row>
    <row r="85" spans="1:14" ht="16.5" x14ac:dyDescent="0.3">
      <c r="A85" s="196"/>
      <c r="B85" s="196"/>
      <c r="C85" s="217"/>
      <c r="D85" s="177"/>
      <c r="E85" s="177"/>
      <c r="F85" s="177"/>
      <c r="G85" s="177"/>
      <c r="H85" s="177"/>
      <c r="I85" s="177">
        <f>SUM(D85:H85)</f>
        <v>0</v>
      </c>
      <c r="J85" s="178"/>
      <c r="K85" s="218">
        <f t="shared" si="1"/>
        <v>0</v>
      </c>
      <c r="L85" s="178"/>
      <c r="M85" s="178"/>
      <c r="N85" s="175"/>
    </row>
    <row r="86" spans="1:14" ht="16.5" x14ac:dyDescent="0.3">
      <c r="A86" s="219"/>
      <c r="B86" s="219"/>
      <c r="C86" s="219"/>
      <c r="D86" s="220"/>
      <c r="E86" s="220"/>
      <c r="F86" s="220"/>
      <c r="G86" s="220"/>
      <c r="H86" s="220"/>
      <c r="I86" s="221">
        <f>SUM(I81:I85)</f>
        <v>0</v>
      </c>
      <c r="J86" s="222">
        <f>SUM(J81:J85)</f>
        <v>0</v>
      </c>
      <c r="K86" s="223"/>
      <c r="L86" s="224"/>
      <c r="M86" s="224"/>
      <c r="N86" s="224"/>
    </row>
    <row r="87" spans="1:14" ht="17.25" thickBot="1" x14ac:dyDescent="0.35">
      <c r="A87" s="157"/>
      <c r="B87" s="157"/>
      <c r="C87" s="157"/>
      <c r="D87" s="160"/>
      <c r="E87" s="160"/>
      <c r="F87" s="160"/>
      <c r="G87" s="160"/>
      <c r="H87" s="160"/>
      <c r="I87" s="161"/>
      <c r="J87" s="225"/>
      <c r="K87" s="225"/>
      <c r="L87" s="226"/>
      <c r="M87" s="226"/>
      <c r="N87" s="157"/>
    </row>
    <row r="88" spans="1:14" ht="17.25" thickBot="1" x14ac:dyDescent="0.35">
      <c r="A88" s="227"/>
      <c r="B88" s="227"/>
      <c r="C88" s="227"/>
      <c r="D88" s="228"/>
      <c r="E88" s="228"/>
      <c r="F88" s="228"/>
      <c r="G88" s="228"/>
      <c r="H88" s="228"/>
      <c r="I88" s="229"/>
      <c r="J88" s="230"/>
      <c r="K88" s="230"/>
      <c r="L88" s="231"/>
      <c r="M88" s="231"/>
      <c r="N88" s="227"/>
    </row>
    <row r="89" spans="1:14" ht="17.25" thickBot="1" x14ac:dyDescent="0.35">
      <c r="A89" s="325" t="s">
        <v>153</v>
      </c>
      <c r="B89" s="326"/>
      <c r="C89" s="326"/>
      <c r="D89" s="326"/>
      <c r="E89" s="326"/>
      <c r="F89" s="326"/>
      <c r="G89" s="326"/>
      <c r="H89" s="326"/>
      <c r="I89" s="326"/>
      <c r="J89" s="326"/>
      <c r="K89" s="326"/>
      <c r="L89" s="326"/>
      <c r="M89" s="326"/>
      <c r="N89" s="327"/>
    </row>
    <row r="90" spans="1:14" ht="16.5" x14ac:dyDescent="0.3">
      <c r="A90" s="157"/>
      <c r="B90" s="157"/>
      <c r="C90" s="157"/>
      <c r="D90" s="160"/>
      <c r="E90" s="160"/>
      <c r="F90" s="160"/>
      <c r="G90" s="160"/>
      <c r="H90" s="160"/>
      <c r="I90" s="161"/>
      <c r="J90" s="162"/>
      <c r="K90" s="162"/>
      <c r="L90" s="163"/>
      <c r="M90" s="163"/>
      <c r="N90" s="157"/>
    </row>
    <row r="91" spans="1:14" ht="16.5" x14ac:dyDescent="0.3">
      <c r="A91" s="164" t="s">
        <v>1</v>
      </c>
      <c r="B91" s="165" t="s">
        <v>2</v>
      </c>
      <c r="C91" s="165" t="s">
        <v>3</v>
      </c>
      <c r="D91" s="317" t="s">
        <v>142</v>
      </c>
      <c r="E91" s="318"/>
      <c r="F91" s="318"/>
      <c r="G91" s="318"/>
      <c r="H91" s="319"/>
      <c r="I91" s="166" t="s">
        <v>143</v>
      </c>
      <c r="J91" s="167" t="s">
        <v>144</v>
      </c>
      <c r="K91" s="168" t="s">
        <v>143</v>
      </c>
      <c r="L91" s="164" t="s">
        <v>145</v>
      </c>
      <c r="M91" s="164" t="s">
        <v>146</v>
      </c>
      <c r="N91" s="164" t="s">
        <v>147</v>
      </c>
    </row>
    <row r="92" spans="1:14" ht="17.25" thickBot="1" x14ac:dyDescent="0.35">
      <c r="A92" s="169" t="s">
        <v>5</v>
      </c>
      <c r="B92" s="169"/>
      <c r="C92" s="169" t="s">
        <v>148</v>
      </c>
      <c r="D92" s="170">
        <v>1</v>
      </c>
      <c r="E92" s="170">
        <v>2</v>
      </c>
      <c r="F92" s="170">
        <v>3</v>
      </c>
      <c r="G92" s="170">
        <v>4</v>
      </c>
      <c r="H92" s="170">
        <v>5</v>
      </c>
      <c r="I92" s="171" t="s">
        <v>149</v>
      </c>
      <c r="J92" s="172" t="s">
        <v>142</v>
      </c>
      <c r="K92" s="173" t="s">
        <v>7</v>
      </c>
      <c r="L92" s="169" t="s">
        <v>7</v>
      </c>
      <c r="M92" s="169"/>
      <c r="N92" s="169"/>
    </row>
    <row r="93" spans="1:14" ht="17.25" thickTop="1" x14ac:dyDescent="0.3">
      <c r="A93" s="201"/>
      <c r="B93" s="201"/>
      <c r="C93" s="217"/>
      <c r="D93" s="232"/>
      <c r="E93" s="232"/>
      <c r="F93" s="232"/>
      <c r="G93" s="232"/>
      <c r="H93" s="232"/>
      <c r="I93" s="177">
        <f>SUM(D93:H93)</f>
        <v>0</v>
      </c>
      <c r="J93" s="178"/>
      <c r="K93" s="218">
        <f>SUM(I93)</f>
        <v>0</v>
      </c>
      <c r="L93" s="176"/>
      <c r="M93" s="176"/>
      <c r="N93" s="176"/>
    </row>
    <row r="94" spans="1:14" ht="16.5" x14ac:dyDescent="0.3">
      <c r="A94" s="201"/>
      <c r="B94" s="201"/>
      <c r="C94" s="217"/>
      <c r="D94" s="232"/>
      <c r="E94" s="232"/>
      <c r="F94" s="232"/>
      <c r="G94" s="232"/>
      <c r="H94" s="232"/>
      <c r="I94" s="177">
        <f>SUM(D94:H94)</f>
        <v>0</v>
      </c>
      <c r="J94" s="178"/>
      <c r="K94" s="218">
        <f t="shared" ref="K94:K101" si="2">SUM(I94)</f>
        <v>0</v>
      </c>
      <c r="L94" s="176"/>
      <c r="M94" s="178"/>
      <c r="N94" s="175"/>
    </row>
    <row r="95" spans="1:14" ht="16.5" x14ac:dyDescent="0.3">
      <c r="A95" s="201"/>
      <c r="B95" s="201"/>
      <c r="C95" s="217"/>
      <c r="D95" s="232"/>
      <c r="E95" s="232"/>
      <c r="F95" s="232"/>
      <c r="G95" s="232"/>
      <c r="H95" s="232"/>
      <c r="I95" s="177">
        <v>0</v>
      </c>
      <c r="J95" s="178"/>
      <c r="K95" s="218">
        <f t="shared" si="2"/>
        <v>0</v>
      </c>
      <c r="L95" s="176"/>
      <c r="M95" s="176"/>
      <c r="N95" s="176"/>
    </row>
    <row r="96" spans="1:14" ht="16.5" x14ac:dyDescent="0.3">
      <c r="A96" s="201"/>
      <c r="B96" s="201"/>
      <c r="C96" s="217"/>
      <c r="D96" s="232"/>
      <c r="E96" s="232"/>
      <c r="F96" s="232"/>
      <c r="G96" s="232"/>
      <c r="H96" s="232"/>
      <c r="I96" s="177">
        <v>0</v>
      </c>
      <c r="J96" s="178"/>
      <c r="K96" s="218">
        <f t="shared" si="2"/>
        <v>0</v>
      </c>
      <c r="L96" s="176"/>
      <c r="M96" s="178"/>
      <c r="N96" s="175"/>
    </row>
    <row r="97" spans="1:14" ht="16.5" x14ac:dyDescent="0.3">
      <c r="A97" s="201"/>
      <c r="B97" s="201"/>
      <c r="C97" s="217"/>
      <c r="D97" s="177"/>
      <c r="E97" s="177"/>
      <c r="F97" s="177"/>
      <c r="G97" s="177"/>
      <c r="H97" s="177"/>
      <c r="I97" s="177">
        <f t="shared" ref="I97:I101" si="3">SUM(D97:H97)</f>
        <v>0</v>
      </c>
      <c r="J97" s="178"/>
      <c r="K97" s="218">
        <f t="shared" si="2"/>
        <v>0</v>
      </c>
      <c r="L97" s="178"/>
      <c r="M97" s="176"/>
      <c r="N97" s="176"/>
    </row>
    <row r="98" spans="1:14" ht="16.5" x14ac:dyDescent="0.3">
      <c r="A98" s="201"/>
      <c r="B98" s="201"/>
      <c r="C98" s="217"/>
      <c r="D98" s="232"/>
      <c r="E98" s="232"/>
      <c r="F98" s="232"/>
      <c r="G98" s="232"/>
      <c r="H98" s="232"/>
      <c r="I98" s="177">
        <f t="shared" si="3"/>
        <v>0</v>
      </c>
      <c r="J98" s="178"/>
      <c r="K98" s="218">
        <f t="shared" si="2"/>
        <v>0</v>
      </c>
      <c r="L98" s="176"/>
      <c r="M98" s="176"/>
      <c r="N98" s="176"/>
    </row>
    <row r="99" spans="1:14" ht="16.5" x14ac:dyDescent="0.3">
      <c r="A99" s="201"/>
      <c r="B99" s="201"/>
      <c r="C99" s="217"/>
      <c r="D99" s="232"/>
      <c r="E99" s="232"/>
      <c r="F99" s="232"/>
      <c r="G99" s="232"/>
      <c r="H99" s="232"/>
      <c r="I99" s="177">
        <f t="shared" si="3"/>
        <v>0</v>
      </c>
      <c r="J99" s="178"/>
      <c r="K99" s="218">
        <f t="shared" si="2"/>
        <v>0</v>
      </c>
      <c r="L99" s="176"/>
      <c r="M99" s="176"/>
      <c r="N99" s="176"/>
    </row>
    <row r="100" spans="1:14" ht="16.5" x14ac:dyDescent="0.3">
      <c r="A100" s="201"/>
      <c r="B100" s="201"/>
      <c r="C100" s="217"/>
      <c r="D100" s="232"/>
      <c r="E100" s="232"/>
      <c r="F100" s="232"/>
      <c r="G100" s="232"/>
      <c r="H100" s="232"/>
      <c r="I100" s="177">
        <f t="shared" si="3"/>
        <v>0</v>
      </c>
      <c r="J100" s="178"/>
      <c r="K100" s="218">
        <f t="shared" si="2"/>
        <v>0</v>
      </c>
      <c r="L100" s="176"/>
      <c r="M100" s="176"/>
      <c r="N100" s="176"/>
    </row>
    <row r="101" spans="1:14" ht="16.5" x14ac:dyDescent="0.3">
      <c r="A101" s="180"/>
      <c r="B101" s="233"/>
      <c r="C101" s="217"/>
      <c r="D101" s="232"/>
      <c r="E101" s="232"/>
      <c r="F101" s="232"/>
      <c r="G101" s="235"/>
      <c r="H101" s="232"/>
      <c r="I101" s="177">
        <f t="shared" si="3"/>
        <v>0</v>
      </c>
      <c r="J101" s="236"/>
      <c r="K101" s="218">
        <f t="shared" si="2"/>
        <v>0</v>
      </c>
      <c r="L101" s="176"/>
      <c r="M101" s="176"/>
      <c r="N101" s="176"/>
    </row>
    <row r="102" spans="1:14" ht="16.5" x14ac:dyDescent="0.3">
      <c r="A102" s="157"/>
      <c r="B102" s="157"/>
      <c r="C102" s="157"/>
      <c r="D102" s="160"/>
      <c r="E102" s="160"/>
      <c r="F102" s="160"/>
      <c r="G102" s="160"/>
      <c r="H102" s="160"/>
      <c r="I102" s="221">
        <f>SUM(I93:I101)</f>
        <v>0</v>
      </c>
      <c r="J102" s="222">
        <f>SUM(J93:J101)</f>
        <v>0</v>
      </c>
      <c r="K102" s="237"/>
      <c r="L102" s="163"/>
      <c r="M102" s="163"/>
      <c r="N102" s="224"/>
    </row>
    <row r="103" spans="1:14" ht="17.25" thickBot="1" x14ac:dyDescent="0.35">
      <c r="A103" s="238"/>
      <c r="B103" s="238"/>
      <c r="C103" s="238"/>
      <c r="D103" s="239"/>
      <c r="E103" s="239"/>
      <c r="F103" s="239"/>
      <c r="G103" s="239"/>
      <c r="H103" s="239"/>
      <c r="I103" s="240"/>
      <c r="J103" s="241"/>
      <c r="K103" s="241"/>
      <c r="L103" s="242"/>
      <c r="M103" s="242"/>
      <c r="N103" s="243"/>
    </row>
    <row r="104" spans="1:14" ht="17.25" thickBot="1" x14ac:dyDescent="0.35">
      <c r="A104" s="157"/>
      <c r="B104" s="157"/>
      <c r="C104" s="157"/>
      <c r="D104" s="160"/>
      <c r="E104" s="160"/>
      <c r="F104" s="160"/>
      <c r="G104" s="160"/>
      <c r="H104" s="160"/>
      <c r="I104" s="216"/>
      <c r="J104" s="237"/>
      <c r="K104" s="237"/>
      <c r="L104" s="163"/>
      <c r="M104" s="163"/>
      <c r="N104" s="224"/>
    </row>
    <row r="105" spans="1:14" ht="17.25" thickBot="1" x14ac:dyDescent="0.35">
      <c r="A105" s="325" t="s">
        <v>154</v>
      </c>
      <c r="B105" s="326"/>
      <c r="C105" s="326"/>
      <c r="D105" s="326"/>
      <c r="E105" s="326"/>
      <c r="F105" s="326"/>
      <c r="G105" s="326"/>
      <c r="H105" s="326"/>
      <c r="I105" s="326"/>
      <c r="J105" s="326"/>
      <c r="K105" s="326"/>
      <c r="L105" s="326"/>
      <c r="M105" s="326"/>
      <c r="N105" s="327"/>
    </row>
    <row r="106" spans="1:14" ht="16.5" x14ac:dyDescent="0.3">
      <c r="A106" s="157"/>
      <c r="B106" s="157"/>
      <c r="C106" s="157"/>
      <c r="D106" s="160"/>
      <c r="E106" s="160"/>
      <c r="F106" s="160"/>
      <c r="G106" s="160"/>
      <c r="H106" s="160"/>
      <c r="I106" s="161"/>
      <c r="J106" s="162"/>
      <c r="K106" s="162"/>
      <c r="L106" s="163"/>
      <c r="M106" s="163"/>
      <c r="N106" s="157"/>
    </row>
    <row r="107" spans="1:14" ht="16.5" x14ac:dyDescent="0.3">
      <c r="A107" s="164" t="s">
        <v>1</v>
      </c>
      <c r="B107" s="165" t="s">
        <v>2</v>
      </c>
      <c r="C107" s="165" t="s">
        <v>3</v>
      </c>
      <c r="D107" s="317" t="s">
        <v>142</v>
      </c>
      <c r="E107" s="318"/>
      <c r="F107" s="318"/>
      <c r="G107" s="318"/>
      <c r="H107" s="319"/>
      <c r="I107" s="166" t="s">
        <v>143</v>
      </c>
      <c r="J107" s="167" t="s">
        <v>144</v>
      </c>
      <c r="K107" s="168" t="s">
        <v>143</v>
      </c>
      <c r="L107" s="164" t="s">
        <v>145</v>
      </c>
      <c r="M107" s="164" t="s">
        <v>146</v>
      </c>
      <c r="N107" s="164" t="s">
        <v>147</v>
      </c>
    </row>
    <row r="108" spans="1:14" ht="17.25" thickBot="1" x14ac:dyDescent="0.35">
      <c r="A108" s="169" t="s">
        <v>5</v>
      </c>
      <c r="B108" s="169"/>
      <c r="C108" s="169" t="s">
        <v>148</v>
      </c>
      <c r="D108" s="170">
        <v>1</v>
      </c>
      <c r="E108" s="170">
        <v>2</v>
      </c>
      <c r="F108" s="170">
        <v>3</v>
      </c>
      <c r="G108" s="170">
        <v>4</v>
      </c>
      <c r="H108" s="170">
        <v>5</v>
      </c>
      <c r="I108" s="171" t="s">
        <v>149</v>
      </c>
      <c r="J108" s="172" t="s">
        <v>142</v>
      </c>
      <c r="K108" s="173" t="s">
        <v>7</v>
      </c>
      <c r="L108" s="169" t="s">
        <v>7</v>
      </c>
      <c r="M108" s="169"/>
      <c r="N108" s="169"/>
    </row>
    <row r="109" spans="1:14" ht="18.75" thickTop="1" x14ac:dyDescent="0.3">
      <c r="A109" s="268" t="s">
        <v>20</v>
      </c>
      <c r="B109" s="19" t="s">
        <v>10</v>
      </c>
      <c r="C109" s="20">
        <v>3</v>
      </c>
      <c r="D109" s="177">
        <v>0</v>
      </c>
      <c r="E109" s="177">
        <v>0</v>
      </c>
      <c r="F109" s="177">
        <v>0</v>
      </c>
      <c r="G109" s="177">
        <v>0</v>
      </c>
      <c r="H109" s="177">
        <v>0</v>
      </c>
      <c r="I109" s="177">
        <v>0</v>
      </c>
      <c r="J109" s="244">
        <v>0</v>
      </c>
      <c r="K109" s="218">
        <f t="shared" ref="K109:K114" si="4">SUM(I109)</f>
        <v>0</v>
      </c>
      <c r="L109" s="179"/>
      <c r="M109" s="176"/>
      <c r="N109" s="176"/>
    </row>
    <row r="110" spans="1:14" ht="16.5" x14ac:dyDescent="0.3">
      <c r="A110" s="201"/>
      <c r="B110" s="201"/>
      <c r="C110" s="217"/>
      <c r="D110" s="232"/>
      <c r="E110" s="232"/>
      <c r="F110" s="232"/>
      <c r="G110" s="232"/>
      <c r="H110" s="232"/>
      <c r="I110" s="177">
        <v>0</v>
      </c>
      <c r="J110" s="178"/>
      <c r="K110" s="218">
        <f t="shared" si="4"/>
        <v>0</v>
      </c>
      <c r="L110" s="176"/>
      <c r="M110" s="176"/>
      <c r="N110" s="176"/>
    </row>
    <row r="111" spans="1:14" ht="16.5" x14ac:dyDescent="0.3">
      <c r="A111" s="180"/>
      <c r="B111" s="196"/>
      <c r="C111" s="217"/>
      <c r="D111" s="177"/>
      <c r="E111" s="177"/>
      <c r="F111" s="177"/>
      <c r="G111" s="177"/>
      <c r="H111" s="177"/>
      <c r="I111" s="177">
        <f>SUM(D111:H111)</f>
        <v>0</v>
      </c>
      <c r="J111" s="178"/>
      <c r="K111" s="218">
        <f t="shared" si="4"/>
        <v>0</v>
      </c>
      <c r="L111" s="176"/>
      <c r="M111" s="178"/>
      <c r="N111" s="175"/>
    </row>
    <row r="112" spans="1:14" ht="16.5" x14ac:dyDescent="0.3">
      <c r="A112" s="180"/>
      <c r="B112" s="248"/>
      <c r="C112" s="217"/>
      <c r="D112" s="177"/>
      <c r="E112" s="177"/>
      <c r="F112" s="177"/>
      <c r="G112" s="177"/>
      <c r="H112" s="177"/>
      <c r="I112" s="177">
        <f>SUM(D112:H112)</f>
        <v>0</v>
      </c>
      <c r="J112" s="178"/>
      <c r="K112" s="218">
        <f t="shared" si="4"/>
        <v>0</v>
      </c>
      <c r="L112" s="176"/>
      <c r="M112" s="178"/>
      <c r="N112" s="176"/>
    </row>
    <row r="113" spans="1:14" ht="16.5" x14ac:dyDescent="0.3">
      <c r="A113" s="180"/>
      <c r="B113" s="196"/>
      <c r="C113" s="217"/>
      <c r="D113" s="177"/>
      <c r="E113" s="177"/>
      <c r="F113" s="177"/>
      <c r="G113" s="177"/>
      <c r="H113" s="177"/>
      <c r="I113" s="177">
        <f>SUM(D113:H113)</f>
        <v>0</v>
      </c>
      <c r="J113" s="178"/>
      <c r="K113" s="218">
        <f t="shared" si="4"/>
        <v>0</v>
      </c>
      <c r="L113" s="176"/>
      <c r="M113" s="178"/>
      <c r="N113" s="175"/>
    </row>
    <row r="114" spans="1:14" ht="16.5" x14ac:dyDescent="0.3">
      <c r="A114" s="180"/>
      <c r="B114" s="248"/>
      <c r="C114" s="217"/>
      <c r="D114" s="177"/>
      <c r="E114" s="177"/>
      <c r="F114" s="177"/>
      <c r="G114" s="177"/>
      <c r="H114" s="177"/>
      <c r="I114" s="177">
        <f>SUM(D114:H114)</f>
        <v>0</v>
      </c>
      <c r="J114" s="178"/>
      <c r="K114" s="218">
        <f t="shared" si="4"/>
        <v>0</v>
      </c>
      <c r="L114" s="176"/>
      <c r="M114" s="178"/>
      <c r="N114" s="175"/>
    </row>
    <row r="115" spans="1:14" ht="16.5" x14ac:dyDescent="0.3">
      <c r="A115" s="201"/>
      <c r="B115" s="201"/>
      <c r="C115" s="217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</row>
    <row r="116" spans="1:14" ht="16.5" x14ac:dyDescent="0.3">
      <c r="A116" s="201"/>
      <c r="B116" s="201"/>
      <c r="C116" s="217"/>
      <c r="D116" s="232"/>
      <c r="E116" s="232"/>
      <c r="F116" s="232"/>
      <c r="G116" s="232"/>
      <c r="H116" s="232"/>
      <c r="I116" s="177"/>
      <c r="J116" s="178"/>
      <c r="K116" s="177"/>
      <c r="L116" s="176"/>
      <c r="M116" s="176"/>
      <c r="N116" s="176"/>
    </row>
    <row r="117" spans="1:14" ht="16.5" x14ac:dyDescent="0.3">
      <c r="A117" s="180"/>
      <c r="B117" s="233"/>
      <c r="C117" s="234"/>
      <c r="D117" s="232"/>
      <c r="E117" s="232"/>
      <c r="F117" s="232"/>
      <c r="G117" s="235"/>
      <c r="H117" s="232"/>
      <c r="I117" s="190"/>
      <c r="J117" s="190"/>
      <c r="K117" s="190"/>
      <c r="L117" s="190"/>
      <c r="M117" s="190"/>
      <c r="N117" s="176"/>
    </row>
    <row r="118" spans="1:14" ht="16.5" x14ac:dyDescent="0.3">
      <c r="A118" s="157"/>
      <c r="B118" s="157"/>
      <c r="C118" s="157"/>
      <c r="D118" s="160"/>
      <c r="E118" s="160"/>
      <c r="F118" s="160"/>
      <c r="G118" s="160"/>
      <c r="H118" s="160"/>
      <c r="I118" s="221">
        <f>SUM(I109:I117)</f>
        <v>0</v>
      </c>
      <c r="J118" s="222">
        <f>SUM(J109:J117)</f>
        <v>0</v>
      </c>
      <c r="K118" s="237"/>
      <c r="L118" s="163"/>
      <c r="M118" s="163"/>
      <c r="N118" s="224"/>
    </row>
    <row r="119" spans="1:14" ht="17.25" thickBot="1" x14ac:dyDescent="0.35">
      <c r="A119" s="238"/>
      <c r="B119" s="238"/>
      <c r="C119" s="238"/>
      <c r="D119" s="242"/>
      <c r="E119" s="242"/>
      <c r="F119" s="242"/>
      <c r="G119" s="242"/>
      <c r="H119" s="242"/>
      <c r="I119" s="238"/>
      <c r="J119" s="238"/>
      <c r="K119" s="238"/>
      <c r="L119" s="238"/>
      <c r="M119" s="238"/>
      <c r="N119" s="238"/>
    </row>
    <row r="120" spans="1:14" ht="17.25" thickBot="1" x14ac:dyDescent="0.35">
      <c r="A120" s="157"/>
      <c r="B120" s="157"/>
      <c r="C120" s="157"/>
      <c r="D120" s="163"/>
      <c r="E120" s="163"/>
      <c r="F120" s="163"/>
      <c r="G120" s="163"/>
      <c r="H120" s="163"/>
      <c r="I120" s="157"/>
      <c r="J120" s="157"/>
      <c r="K120" s="157"/>
      <c r="L120" s="157"/>
      <c r="M120" s="157"/>
      <c r="N120" s="157"/>
    </row>
    <row r="121" spans="1:14" ht="17.25" thickBot="1" x14ac:dyDescent="0.35">
      <c r="A121" s="204" t="s">
        <v>155</v>
      </c>
      <c r="B121" s="249"/>
      <c r="C121" s="249"/>
      <c r="D121" s="250"/>
      <c r="E121" s="250"/>
      <c r="F121" s="250"/>
      <c r="G121" s="250"/>
      <c r="H121" s="250"/>
      <c r="I121" s="249"/>
      <c r="J121" s="249"/>
      <c r="K121" s="249"/>
      <c r="L121" s="249"/>
      <c r="M121" s="249"/>
      <c r="N121" s="251"/>
    </row>
    <row r="122" spans="1:14" ht="16.5" x14ac:dyDescent="0.3">
      <c r="A122" s="156"/>
      <c r="B122" s="157"/>
      <c r="C122" s="157"/>
      <c r="D122" s="163"/>
      <c r="E122" s="163"/>
      <c r="F122" s="163"/>
      <c r="G122" s="163"/>
      <c r="H122" s="163"/>
      <c r="I122" s="157"/>
      <c r="J122" s="157"/>
      <c r="K122" s="157"/>
      <c r="L122" s="157"/>
      <c r="M122" s="157"/>
      <c r="N122" s="157"/>
    </row>
    <row r="123" spans="1:14" ht="16.5" x14ac:dyDescent="0.3">
      <c r="A123" s="157"/>
      <c r="B123" s="252" t="s">
        <v>156</v>
      </c>
      <c r="C123" s="157"/>
      <c r="D123" s="163"/>
      <c r="E123" s="252" t="s">
        <v>157</v>
      </c>
      <c r="F123" s="163"/>
      <c r="G123" s="253" t="s">
        <v>158</v>
      </c>
      <c r="H123" s="163"/>
      <c r="I123" s="157"/>
      <c r="J123" s="157"/>
      <c r="K123" s="157"/>
      <c r="L123" s="157"/>
      <c r="M123" s="157"/>
      <c r="N123" s="157"/>
    </row>
    <row r="124" spans="1:14" ht="16.5" x14ac:dyDescent="0.3">
      <c r="A124" s="157" t="s">
        <v>159</v>
      </c>
      <c r="B124" s="254">
        <f>J75+J86</f>
        <v>16</v>
      </c>
      <c r="C124" s="255"/>
      <c r="D124" s="256"/>
      <c r="E124" s="254">
        <f>J102</f>
        <v>0</v>
      </c>
      <c r="F124" s="256"/>
      <c r="G124" s="189">
        <f>+B124+E124</f>
        <v>16</v>
      </c>
      <c r="H124" s="256"/>
      <c r="I124" s="157"/>
      <c r="J124" s="157"/>
      <c r="K124" s="157"/>
      <c r="L124" s="157"/>
      <c r="M124" s="157"/>
      <c r="N124" s="157"/>
    </row>
    <row r="125" spans="1:14" ht="16.5" x14ac:dyDescent="0.3">
      <c r="A125" s="157" t="s">
        <v>160</v>
      </c>
      <c r="B125" s="218">
        <f>I75+I86</f>
        <v>25.106999999999999</v>
      </c>
      <c r="C125" s="255"/>
      <c r="D125" s="256"/>
      <c r="E125" s="166">
        <f>+I102</f>
        <v>0</v>
      </c>
      <c r="F125" s="256"/>
      <c r="G125" s="257">
        <f>+E125+B125</f>
        <v>25.106999999999999</v>
      </c>
      <c r="H125" s="258"/>
      <c r="I125" s="157"/>
      <c r="J125" s="157"/>
      <c r="K125" s="157"/>
      <c r="L125" s="157"/>
      <c r="M125" s="157"/>
      <c r="N125" s="157"/>
    </row>
    <row r="126" spans="1:14" ht="16.5" x14ac:dyDescent="0.3">
      <c r="A126" s="157" t="s">
        <v>161</v>
      </c>
      <c r="B126" s="182"/>
      <c r="C126" s="320"/>
      <c r="D126" s="321"/>
      <c r="E126" s="232">
        <f>MAX(D93:H101)</f>
        <v>0</v>
      </c>
      <c r="F126" s="322"/>
      <c r="G126" s="321"/>
      <c r="H126" s="256"/>
      <c r="I126" s="157"/>
      <c r="J126" s="157"/>
      <c r="K126" s="157"/>
      <c r="L126" s="157"/>
      <c r="M126" s="157"/>
      <c r="N126" s="157"/>
    </row>
    <row r="127" spans="1:14" ht="16.5" x14ac:dyDescent="0.3">
      <c r="A127" s="157"/>
      <c r="B127" s="259"/>
      <c r="C127" s="323"/>
      <c r="D127" s="324"/>
      <c r="E127" s="260"/>
      <c r="F127" s="256"/>
      <c r="G127" s="256"/>
      <c r="H127" s="256"/>
      <c r="I127" s="157"/>
      <c r="J127" s="157"/>
      <c r="K127" s="157"/>
      <c r="L127" s="157"/>
      <c r="M127" s="157"/>
      <c r="N127" s="157"/>
    </row>
    <row r="128" spans="1:14" ht="16.5" x14ac:dyDescent="0.3">
      <c r="A128" s="157" t="s">
        <v>162</v>
      </c>
      <c r="B128" s="182">
        <f>MAX(I10:I39)</f>
        <v>4.1020000000000003</v>
      </c>
      <c r="C128" s="320"/>
      <c r="D128" s="321"/>
      <c r="E128" s="261">
        <f>MAX(I93:I101)</f>
        <v>0</v>
      </c>
      <c r="F128" s="322"/>
      <c r="G128" s="321"/>
      <c r="H128" s="256"/>
      <c r="I128" s="157"/>
      <c r="J128" s="157"/>
      <c r="K128" s="157"/>
      <c r="L128" s="157"/>
      <c r="M128" s="157"/>
      <c r="N128" s="157"/>
    </row>
    <row r="129" spans="1:14" ht="16.5" x14ac:dyDescent="0.3">
      <c r="A129" s="157"/>
      <c r="B129" s="262"/>
      <c r="C129" s="263"/>
      <c r="D129" s="264"/>
      <c r="E129" s="262"/>
      <c r="F129" s="265"/>
      <c r="G129" s="265"/>
      <c r="H129" s="265"/>
      <c r="I129" s="157"/>
      <c r="J129" s="157"/>
      <c r="K129" s="157"/>
      <c r="L129" s="157"/>
      <c r="M129" s="157"/>
      <c r="N129" s="157"/>
    </row>
  </sheetData>
  <sortState ref="A10:I74">
    <sortCondition descending="1" ref="I10"/>
  </sortState>
  <mergeCells count="12">
    <mergeCell ref="A105:N105"/>
    <mergeCell ref="A6:N6"/>
    <mergeCell ref="D8:H8"/>
    <mergeCell ref="D79:H79"/>
    <mergeCell ref="A89:N89"/>
    <mergeCell ref="D91:H91"/>
    <mergeCell ref="D107:H107"/>
    <mergeCell ref="C126:D126"/>
    <mergeCell ref="F126:G126"/>
    <mergeCell ref="C127:D127"/>
    <mergeCell ref="C128:D128"/>
    <mergeCell ref="F128:G128"/>
  </mergeCells>
  <pageMargins left="0.7" right="0.7" top="0.75" bottom="0.75" header="0.3" footer="0.3"/>
  <pageSetup paperSize="9" orientation="portrait" r:id="rId1"/>
  <ignoredErrors>
    <ignoredError sqref="I16:I19 I10:I1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Tag Numbers 2016</vt:lpstr>
      <vt:lpstr>Weigh-In Sheet 2016</vt:lpstr>
      <vt:lpstr>NBAA Documents</vt:lpstr>
      <vt:lpstr>Comparison 2014-2015</vt:lpstr>
      <vt:lpstr>Oanob Dam 06-02-16</vt:lpstr>
      <vt:lpstr>Oanob Dam 12-03-16</vt:lpstr>
      <vt:lpstr>Oanob Dam 09-04-16</vt:lpstr>
      <vt:lpstr>Oanob Dam 17-09-16</vt:lpstr>
      <vt:lpstr>Sheet1</vt:lpstr>
      <vt:lpstr>'Tag Numbers 2016'!Print_Area</vt:lpstr>
      <vt:lpstr>'Weigh-In Sheet 2016'!Print_Area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</dc:creator>
  <cp:lastModifiedBy>Teresa Vorster</cp:lastModifiedBy>
  <cp:lastPrinted>2016-02-04T22:24:33Z</cp:lastPrinted>
  <dcterms:created xsi:type="dcterms:W3CDTF">2016-02-04T18:18:17Z</dcterms:created>
  <dcterms:modified xsi:type="dcterms:W3CDTF">2016-09-22T13:44:14Z</dcterms:modified>
</cp:coreProperties>
</file>