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resa\Documents\NBAA\"/>
    </mc:Choice>
  </mc:AlternateContent>
  <bookViews>
    <workbookView xWindow="0" yWindow="0" windowWidth="20490" windowHeight="7155" tabRatio="500" firstSheet="1" activeTab="4"/>
  </bookViews>
  <sheets>
    <sheet name="Tag Numbers 2015" sheetId="7" r:id="rId1"/>
    <sheet name="Weigh-In Sheet 2015" sheetId="12" r:id="rId2"/>
    <sheet name="NBAA Documents" sheetId="11" r:id="rId3"/>
    <sheet name="Von Bach 21-2-15" sheetId="8" r:id="rId4"/>
    <sheet name="Oanob Dam 14-03-15" sheetId="9" r:id="rId5"/>
  </sheets>
  <definedNames>
    <definedName name="_xlnm._FilterDatabase" localSheetId="0" hidden="1">'Tag Numbers 2015'!$B$9:$D$9</definedName>
    <definedName name="_xlnm._FilterDatabase" localSheetId="3" hidden="1">'Von Bach 21-2-15'!$A$9:$M$9</definedName>
    <definedName name="_xlnm.Print_Area" localSheetId="1">'Weigh-In Sheet 2015'!$A$1:$L$28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30" i="9" l="1"/>
  <c r="M130" i="9" s="1"/>
  <c r="M129" i="9"/>
  <c r="K129" i="9"/>
  <c r="K128" i="9"/>
  <c r="M128" i="9" s="1"/>
  <c r="K127" i="9"/>
  <c r="M127" i="9" s="1"/>
  <c r="K126" i="9"/>
  <c r="M126" i="9" s="1"/>
  <c r="M90" i="9"/>
  <c r="M86" i="9"/>
  <c r="M82" i="9"/>
  <c r="M32" i="9"/>
  <c r="M29" i="9"/>
  <c r="M10" i="9"/>
  <c r="M25" i="9"/>
  <c r="K91" i="9"/>
  <c r="M91" i="9" s="1"/>
  <c r="K90" i="9"/>
  <c r="K89" i="9"/>
  <c r="M89" i="9" s="1"/>
  <c r="K88" i="9"/>
  <c r="M88" i="9" s="1"/>
  <c r="K87" i="9"/>
  <c r="M87" i="9" s="1"/>
  <c r="K86" i="9"/>
  <c r="K85" i="9"/>
  <c r="M85" i="9" s="1"/>
  <c r="K84" i="9"/>
  <c r="M84" i="9" s="1"/>
  <c r="K83" i="9"/>
  <c r="M83" i="9" s="1"/>
  <c r="K82" i="9"/>
  <c r="K81" i="9"/>
  <c r="M81" i="9" s="1"/>
  <c r="K80" i="9"/>
  <c r="M80" i="9" s="1"/>
  <c r="K17" i="9"/>
  <c r="M17" i="9" s="1"/>
  <c r="K79" i="9"/>
  <c r="M79" i="9" s="1"/>
  <c r="K78" i="9"/>
  <c r="M78" i="9" s="1"/>
  <c r="K77" i="9"/>
  <c r="M77" i="9" s="1"/>
  <c r="K76" i="9"/>
  <c r="M76" i="9" s="1"/>
  <c r="K75" i="9"/>
  <c r="M75" i="9" s="1"/>
  <c r="K74" i="9"/>
  <c r="M74" i="9" s="1"/>
  <c r="K73" i="9"/>
  <c r="M73" i="9" s="1"/>
  <c r="K72" i="9"/>
  <c r="M72" i="9" s="1"/>
  <c r="K71" i="9"/>
  <c r="M71" i="9" s="1"/>
  <c r="K70" i="9"/>
  <c r="M70" i="9" s="1"/>
  <c r="K69" i="9"/>
  <c r="M69" i="9" s="1"/>
  <c r="K68" i="9"/>
  <c r="M68" i="9" s="1"/>
  <c r="K67" i="9"/>
  <c r="M67" i="9" s="1"/>
  <c r="K66" i="9"/>
  <c r="M66" i="9" s="1"/>
  <c r="K65" i="9"/>
  <c r="M65" i="9" s="1"/>
  <c r="K64" i="9"/>
  <c r="M64" i="9" s="1"/>
  <c r="K63" i="9"/>
  <c r="M63" i="9" s="1"/>
  <c r="K62" i="9"/>
  <c r="M62" i="9" s="1"/>
  <c r="K61" i="9"/>
  <c r="M61" i="9" s="1"/>
  <c r="K60" i="9"/>
  <c r="M60" i="9" s="1"/>
  <c r="K59" i="9"/>
  <c r="M59" i="9" s="1"/>
  <c r="K58" i="9"/>
  <c r="M58" i="9" s="1"/>
  <c r="K57" i="9"/>
  <c r="M57" i="9" s="1"/>
  <c r="K56" i="9"/>
  <c r="M56" i="9" s="1"/>
  <c r="K55" i="9"/>
  <c r="M55" i="9" s="1"/>
  <c r="K54" i="9"/>
  <c r="M54" i="9" s="1"/>
  <c r="K53" i="9"/>
  <c r="M53" i="9" s="1"/>
  <c r="K52" i="9"/>
  <c r="M52" i="9" s="1"/>
  <c r="K51" i="9"/>
  <c r="M51" i="9" s="1"/>
  <c r="K50" i="9"/>
  <c r="M50" i="9" s="1"/>
  <c r="K49" i="9"/>
  <c r="M49" i="9" s="1"/>
  <c r="K48" i="9"/>
  <c r="M48" i="9" s="1"/>
  <c r="K47" i="9"/>
  <c r="M47" i="9" s="1"/>
  <c r="K46" i="9"/>
  <c r="M46" i="9" s="1"/>
  <c r="K45" i="9"/>
  <c r="M45" i="9" s="1"/>
  <c r="K44" i="9"/>
  <c r="M44" i="9" s="1"/>
  <c r="K43" i="9"/>
  <c r="M43" i="9" s="1"/>
  <c r="K42" i="9"/>
  <c r="M42" i="9" s="1"/>
  <c r="K41" i="9"/>
  <c r="M41" i="9" s="1"/>
  <c r="K40" i="9"/>
  <c r="M40" i="9" s="1"/>
  <c r="K39" i="9"/>
  <c r="M39" i="9" s="1"/>
  <c r="K38" i="9"/>
  <c r="M38" i="9" s="1"/>
  <c r="K21" i="9"/>
  <c r="M21" i="9" s="1"/>
  <c r="K37" i="9"/>
  <c r="M37" i="9" s="1"/>
  <c r="K36" i="9"/>
  <c r="M36" i="9" s="1"/>
  <c r="K35" i="9"/>
  <c r="M35" i="9" s="1"/>
  <c r="K34" i="9"/>
  <c r="M34" i="9" s="1"/>
  <c r="K33" i="9"/>
  <c r="M33" i="9" s="1"/>
  <c r="K32" i="9"/>
  <c r="K15" i="9"/>
  <c r="M15" i="9" s="1"/>
  <c r="K31" i="9"/>
  <c r="M31" i="9" s="1"/>
  <c r="K30" i="9"/>
  <c r="M30" i="9" s="1"/>
  <c r="K24" i="9"/>
  <c r="M24" i="9" s="1"/>
  <c r="K23" i="9"/>
  <c r="M23" i="9" s="1"/>
  <c r="K14" i="9"/>
  <c r="M14" i="9" s="1"/>
  <c r="K29" i="9"/>
  <c r="K28" i="9"/>
  <c r="M28" i="9" s="1"/>
  <c r="K11" i="9"/>
  <c r="M11" i="9" s="1"/>
  <c r="K18" i="9"/>
  <c r="M18" i="9" s="1"/>
  <c r="K20" i="9"/>
  <c r="M20" i="9" s="1"/>
  <c r="K27" i="9"/>
  <c r="M27" i="9" s="1"/>
  <c r="K19" i="9"/>
  <c r="M19" i="9" s="1"/>
  <c r="K12" i="9"/>
  <c r="M12" i="9" s="1"/>
  <c r="K22" i="9"/>
  <c r="M22" i="9" s="1"/>
  <c r="K16" i="9"/>
  <c r="M16" i="9" s="1"/>
  <c r="K13" i="9"/>
  <c r="M13" i="9" s="1"/>
  <c r="K26" i="9"/>
  <c r="M26" i="9" s="1"/>
  <c r="K10" i="9"/>
  <c r="K25" i="9"/>
  <c r="G146" i="9"/>
  <c r="G144" i="9"/>
  <c r="L138" i="9"/>
  <c r="L119" i="9"/>
  <c r="G148" i="9"/>
  <c r="L103" i="9"/>
  <c r="L92" i="9"/>
  <c r="K127" i="8"/>
  <c r="B148" i="9" l="1"/>
  <c r="B144" i="9"/>
  <c r="I144" i="9" s="1"/>
  <c r="K119" i="9"/>
  <c r="G145" i="9" s="1"/>
  <c r="K138" i="9"/>
  <c r="K92" i="9"/>
  <c r="B145" i="9" s="1"/>
  <c r="K103" i="9"/>
  <c r="M127" i="8"/>
  <c r="G146" i="8"/>
  <c r="L138" i="8"/>
  <c r="K134" i="8"/>
  <c r="M134" i="8" s="1"/>
  <c r="K133" i="8"/>
  <c r="M133" i="8" s="1"/>
  <c r="K132" i="8"/>
  <c r="M132" i="8" s="1"/>
  <c r="K131" i="8"/>
  <c r="M131" i="8" s="1"/>
  <c r="K130" i="8"/>
  <c r="M130" i="8" s="1"/>
  <c r="M129" i="8"/>
  <c r="K128" i="8"/>
  <c r="M128" i="8" s="1"/>
  <c r="K126" i="8"/>
  <c r="L119" i="8"/>
  <c r="G144" i="8" s="1"/>
  <c r="K118" i="8"/>
  <c r="M118" i="8" s="1"/>
  <c r="K117" i="8"/>
  <c r="M117" i="8" s="1"/>
  <c r="K116" i="8"/>
  <c r="M116" i="8" s="1"/>
  <c r="K115" i="8"/>
  <c r="M115" i="8" s="1"/>
  <c r="K114" i="8"/>
  <c r="M114" i="8" s="1"/>
  <c r="M113" i="8"/>
  <c r="M112" i="8"/>
  <c r="K111" i="8"/>
  <c r="M111" i="8" s="1"/>
  <c r="K110" i="8"/>
  <c r="L103" i="8"/>
  <c r="K102" i="8"/>
  <c r="M102" i="8" s="1"/>
  <c r="K101" i="8"/>
  <c r="M101" i="8" s="1"/>
  <c r="K100" i="8"/>
  <c r="M100" i="8" s="1"/>
  <c r="K99" i="8"/>
  <c r="M99" i="8" s="1"/>
  <c r="M98" i="8"/>
  <c r="K98" i="8"/>
  <c r="L92" i="8"/>
  <c r="K91" i="8"/>
  <c r="M91" i="8" s="1"/>
  <c r="K90" i="8"/>
  <c r="M90" i="8" s="1"/>
  <c r="K89" i="8"/>
  <c r="M89" i="8" s="1"/>
  <c r="K88" i="8"/>
  <c r="M88" i="8" s="1"/>
  <c r="K87" i="8"/>
  <c r="M87" i="8" s="1"/>
  <c r="K86" i="8"/>
  <c r="M86" i="8" s="1"/>
  <c r="K85" i="8"/>
  <c r="M85" i="8" s="1"/>
  <c r="K84" i="8"/>
  <c r="M84" i="8" s="1"/>
  <c r="K83" i="8"/>
  <c r="M83" i="8" s="1"/>
  <c r="K82" i="8"/>
  <c r="M82" i="8" s="1"/>
  <c r="K81" i="8"/>
  <c r="M81" i="8" s="1"/>
  <c r="K80" i="8"/>
  <c r="M80" i="8" s="1"/>
  <c r="M79" i="8"/>
  <c r="K79" i="8"/>
  <c r="K11" i="8"/>
  <c r="M11" i="8" s="1"/>
  <c r="K17" i="8"/>
  <c r="M17" i="8" s="1"/>
  <c r="M78" i="8"/>
  <c r="M77" i="8"/>
  <c r="K76" i="8"/>
  <c r="M76" i="8" s="1"/>
  <c r="K75" i="8"/>
  <c r="M75" i="8" s="1"/>
  <c r="K74" i="8"/>
  <c r="M74" i="8" s="1"/>
  <c r="K73" i="8"/>
  <c r="M73" i="8" s="1"/>
  <c r="K72" i="8"/>
  <c r="M72" i="8" s="1"/>
  <c r="K71" i="8"/>
  <c r="M71" i="8" s="1"/>
  <c r="K70" i="8"/>
  <c r="M70" i="8" s="1"/>
  <c r="K69" i="8"/>
  <c r="M69" i="8" s="1"/>
  <c r="K68" i="8"/>
  <c r="M68" i="8" s="1"/>
  <c r="K67" i="8"/>
  <c r="M67" i="8" s="1"/>
  <c r="K66" i="8"/>
  <c r="M66" i="8" s="1"/>
  <c r="K65" i="8"/>
  <c r="M65" i="8" s="1"/>
  <c r="K64" i="8"/>
  <c r="M64" i="8" s="1"/>
  <c r="K63" i="8"/>
  <c r="M63" i="8" s="1"/>
  <c r="K62" i="8"/>
  <c r="M62" i="8" s="1"/>
  <c r="K61" i="8"/>
  <c r="M61" i="8" s="1"/>
  <c r="K60" i="8"/>
  <c r="M60" i="8" s="1"/>
  <c r="K59" i="8"/>
  <c r="M59" i="8" s="1"/>
  <c r="K58" i="8"/>
  <c r="M58" i="8" s="1"/>
  <c r="K57" i="8"/>
  <c r="M57" i="8" s="1"/>
  <c r="K56" i="8"/>
  <c r="M56" i="8" s="1"/>
  <c r="K55" i="8"/>
  <c r="M55" i="8" s="1"/>
  <c r="K54" i="8"/>
  <c r="M54" i="8" s="1"/>
  <c r="K53" i="8"/>
  <c r="M53" i="8" s="1"/>
  <c r="K52" i="8"/>
  <c r="M52" i="8" s="1"/>
  <c r="K51" i="8"/>
  <c r="M51" i="8" s="1"/>
  <c r="K50" i="8"/>
  <c r="M50" i="8" s="1"/>
  <c r="K49" i="8"/>
  <c r="M49" i="8" s="1"/>
  <c r="K48" i="8"/>
  <c r="M48" i="8" s="1"/>
  <c r="K47" i="8"/>
  <c r="M47" i="8" s="1"/>
  <c r="M46" i="8"/>
  <c r="K46" i="8"/>
  <c r="K45" i="8"/>
  <c r="M45" i="8" s="1"/>
  <c r="K44" i="8"/>
  <c r="M44" i="8" s="1"/>
  <c r="K15" i="8"/>
  <c r="M15" i="8" s="1"/>
  <c r="K43" i="8"/>
  <c r="M43" i="8" s="1"/>
  <c r="K42" i="8"/>
  <c r="M42" i="8" s="1"/>
  <c r="K41" i="8"/>
  <c r="M41" i="8" s="1"/>
  <c r="K40" i="8"/>
  <c r="M40" i="8" s="1"/>
  <c r="K22" i="8"/>
  <c r="M22" i="8" s="1"/>
  <c r="K39" i="8"/>
  <c r="M39" i="8" s="1"/>
  <c r="K38" i="8"/>
  <c r="M38" i="8" s="1"/>
  <c r="K37" i="8"/>
  <c r="M37" i="8" s="1"/>
  <c r="K36" i="8"/>
  <c r="M36" i="8" s="1"/>
  <c r="K21" i="8"/>
  <c r="M21" i="8" s="1"/>
  <c r="K35" i="8"/>
  <c r="M35" i="8" s="1"/>
  <c r="K34" i="8"/>
  <c r="M34" i="8" s="1"/>
  <c r="K33" i="8"/>
  <c r="M33" i="8" s="1"/>
  <c r="K32" i="8"/>
  <c r="M32" i="8" s="1"/>
  <c r="K12" i="8"/>
  <c r="M12" i="8" s="1"/>
  <c r="K31" i="8"/>
  <c r="M31" i="8" s="1"/>
  <c r="K30" i="8"/>
  <c r="M30" i="8" s="1"/>
  <c r="K18" i="8"/>
  <c r="M18" i="8" s="1"/>
  <c r="K29" i="8"/>
  <c r="M29" i="8" s="1"/>
  <c r="K14" i="8"/>
  <c r="M14" i="8" s="1"/>
  <c r="K28" i="8"/>
  <c r="M28" i="8" s="1"/>
  <c r="K13" i="8"/>
  <c r="M13" i="8" s="1"/>
  <c r="K27" i="8"/>
  <c r="M27" i="8" s="1"/>
  <c r="K10" i="8"/>
  <c r="M10" i="8" s="1"/>
  <c r="K26" i="8"/>
  <c r="M26" i="8" s="1"/>
  <c r="K20" i="8"/>
  <c r="M20" i="8" s="1"/>
  <c r="K19" i="8"/>
  <c r="M19" i="8" s="1"/>
  <c r="K16" i="8"/>
  <c r="M16" i="8" s="1"/>
  <c r="K25" i="8"/>
  <c r="M25" i="8" s="1"/>
  <c r="K24" i="8"/>
  <c r="M24" i="8" s="1"/>
  <c r="K23" i="8"/>
  <c r="M23" i="8" s="1"/>
  <c r="E82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47" i="7"/>
  <c r="E45" i="7"/>
  <c r="E42" i="7"/>
  <c r="E41" i="7"/>
  <c r="E28" i="7"/>
  <c r="E37" i="7"/>
  <c r="E36" i="7"/>
  <c r="E25" i="7"/>
  <c r="E27" i="7"/>
  <c r="E23" i="7"/>
  <c r="E31" i="7"/>
  <c r="E30" i="7"/>
  <c r="E20" i="7"/>
  <c r="E10" i="7"/>
  <c r="K119" i="8" l="1"/>
  <c r="G145" i="8" s="1"/>
  <c r="K138" i="8"/>
  <c r="I145" i="9"/>
  <c r="M110" i="8"/>
  <c r="B144" i="8"/>
  <c r="I144" i="8" s="1"/>
  <c r="K92" i="8"/>
  <c r="K103" i="8"/>
  <c r="G148" i="8"/>
  <c r="B148" i="8"/>
  <c r="M126" i="8"/>
  <c r="E15" i="7"/>
  <c r="E17" i="7"/>
  <c r="E16" i="7"/>
  <c r="E46" i="7"/>
  <c r="E29" i="7"/>
  <c r="E50" i="7"/>
  <c r="E18" i="7"/>
  <c r="E22" i="7"/>
  <c r="E12" i="7"/>
  <c r="E26" i="7"/>
  <c r="E34" i="7"/>
  <c r="E24" i="7"/>
  <c r="E35" i="7"/>
  <c r="E40" i="7"/>
  <c r="E44" i="7"/>
  <c r="E49" i="7"/>
  <c r="E19" i="7"/>
  <c r="E33" i="7"/>
  <c r="E38" i="7"/>
  <c r="E39" i="7"/>
  <c r="E43" i="7"/>
  <c r="E48" i="7"/>
  <c r="E32" i="7"/>
  <c r="E11" i="7"/>
  <c r="E21" i="7"/>
  <c r="E13" i="7"/>
  <c r="E14" i="7"/>
  <c r="B145" i="8" l="1"/>
  <c r="I145" i="8" s="1"/>
</calcChain>
</file>

<file path=xl/sharedStrings.xml><?xml version="1.0" encoding="utf-8"?>
<sst xmlns="http://schemas.openxmlformats.org/spreadsheetml/2006/main" count="1051" uniqueCount="164">
  <si>
    <t>Jan Jansen</t>
  </si>
  <si>
    <t>Pieter Stoman</t>
  </si>
  <si>
    <t>Adri van Tonder</t>
  </si>
  <si>
    <t>Pierre Fourie</t>
  </si>
  <si>
    <t>Andrew Hall</t>
  </si>
  <si>
    <t>Khomas</t>
  </si>
  <si>
    <t>Points</t>
  </si>
  <si>
    <t>Otjozondjupa</t>
  </si>
  <si>
    <t>SENIORS</t>
  </si>
  <si>
    <t xml:space="preserve">BASS </t>
    <phoneticPr fontId="1" type="noConversion"/>
  </si>
  <si>
    <t>Position</t>
    <phoneticPr fontId="1" type="noConversion"/>
  </si>
  <si>
    <t>Name of</t>
  </si>
  <si>
    <t>Angler</t>
  </si>
  <si>
    <t>Alec Williams</t>
  </si>
  <si>
    <t>Max Pieper</t>
  </si>
  <si>
    <t>Richard Grant</t>
  </si>
  <si>
    <t>Duan Kotze</t>
  </si>
  <si>
    <t>Wilmar Fourie</t>
  </si>
  <si>
    <t>Jacques Marais</t>
  </si>
  <si>
    <t>Jandré Engelbrecht</t>
  </si>
  <si>
    <t>Reinhard Laggner</t>
  </si>
  <si>
    <t>Wilber Slabber</t>
  </si>
  <si>
    <t>Willem Burger</t>
  </si>
  <si>
    <t>André van Vuuren</t>
  </si>
  <si>
    <t>Neil Engelbrecht</t>
  </si>
  <si>
    <t>Neels van Tonder</t>
  </si>
  <si>
    <t>Lourens Delport</t>
  </si>
  <si>
    <t>Anton de Wit</t>
  </si>
  <si>
    <t>Thinus Williams</t>
  </si>
  <si>
    <t>Kai Ahrens</t>
  </si>
  <si>
    <t>Anton Smit</t>
  </si>
  <si>
    <t>JP Judeel</t>
  </si>
  <si>
    <t>Max Schiebler</t>
  </si>
  <si>
    <t>Sonita Pienaar</t>
  </si>
  <si>
    <t>Jacques Swart</t>
  </si>
  <si>
    <t>Collette Carstens</t>
  </si>
  <si>
    <t>Elmarie Smit</t>
  </si>
  <si>
    <t>Martyn Slabber</t>
  </si>
  <si>
    <t>Danie Marais</t>
  </si>
  <si>
    <t>Emile Böhm</t>
  </si>
  <si>
    <t>Jürgen Geiger</t>
  </si>
  <si>
    <t>Jason Koudelka</t>
  </si>
  <si>
    <t>Andrè Nortjè</t>
  </si>
  <si>
    <t>Hendrik Pretorius</t>
  </si>
  <si>
    <t>Jarret Loubser</t>
  </si>
  <si>
    <t>Trevor Torr</t>
  </si>
  <si>
    <t>Rob Thompson</t>
  </si>
  <si>
    <t>JP Visser</t>
  </si>
  <si>
    <t>Andre Oosthuizen</t>
  </si>
  <si>
    <t>Ben Lange</t>
  </si>
  <si>
    <t>Ockie Oosthuizen</t>
  </si>
  <si>
    <t>Ashley Smith</t>
  </si>
  <si>
    <t>Willie van der Merwe</t>
  </si>
  <si>
    <t>Fred Schoeman</t>
  </si>
  <si>
    <t>Sven Patzner</t>
  </si>
  <si>
    <t>Pieter Holander</t>
  </si>
  <si>
    <t>Peter Andreas</t>
  </si>
  <si>
    <t>Michael Durant</t>
  </si>
  <si>
    <t>Francois van der Westhuizen</t>
  </si>
  <si>
    <t>Matt Ludick</t>
  </si>
  <si>
    <t>Anton Halgreen</t>
  </si>
  <si>
    <t>Gideon Brink</t>
  </si>
  <si>
    <t>Heidi Engelbrecht</t>
  </si>
  <si>
    <t>Rene Graf</t>
  </si>
  <si>
    <t>Marius Brynard</t>
  </si>
  <si>
    <t>Denys Opperman</t>
  </si>
  <si>
    <t>Koos Theron</t>
  </si>
  <si>
    <t>Abrie Myburgh</t>
  </si>
  <si>
    <t>Hubert Maye</t>
  </si>
  <si>
    <t>Volksie Slabber</t>
  </si>
  <si>
    <t>Hennie Bergh</t>
  </si>
  <si>
    <t>Jared-Dwight Geyser</t>
  </si>
  <si>
    <t>NBAA MEMBERS LIST 2015</t>
  </si>
  <si>
    <t>Tag Numbers &amp; Team Names 2015</t>
  </si>
  <si>
    <t>Oliver Ahrens</t>
  </si>
  <si>
    <t>Aje Engelbrecht</t>
  </si>
  <si>
    <t>Ruan Opperman</t>
  </si>
  <si>
    <t>Demar Opperman</t>
  </si>
  <si>
    <t>Roelof Theron</t>
  </si>
  <si>
    <t>Riaan Grovè</t>
  </si>
  <si>
    <t>Competition Results</t>
  </si>
  <si>
    <t>Category :  Seniors</t>
  </si>
  <si>
    <t>Region</t>
  </si>
  <si>
    <t>Tag</t>
  </si>
  <si>
    <t>Team</t>
  </si>
  <si>
    <t>Fish</t>
  </si>
  <si>
    <t>Total</t>
  </si>
  <si>
    <t>QTY of</t>
  </si>
  <si>
    <t>Positional</t>
  </si>
  <si>
    <t>Position</t>
  </si>
  <si>
    <t>Notes</t>
  </si>
  <si>
    <t>No.</t>
  </si>
  <si>
    <t>Name</t>
  </si>
  <si>
    <t>Weight</t>
  </si>
  <si>
    <t>Guests</t>
  </si>
  <si>
    <t>Guest</t>
  </si>
  <si>
    <t>Category :  Juniors</t>
  </si>
  <si>
    <t>Category :  Lady's League</t>
  </si>
  <si>
    <t>Overall Statistics</t>
  </si>
  <si>
    <t>SENIOR:</t>
  </si>
  <si>
    <t>JUNIORS:</t>
  </si>
  <si>
    <t>TOTAL:</t>
  </si>
  <si>
    <t>No. of fish weighed in:</t>
  </si>
  <si>
    <t>Weight of fish weighed in:</t>
  </si>
  <si>
    <t>Heaviest Fish:</t>
  </si>
  <si>
    <t>Heaviest Bag:</t>
  </si>
  <si>
    <t>Dam: Von Bach</t>
  </si>
  <si>
    <t>Date :  21 Feb 2015</t>
  </si>
  <si>
    <t>Birte Schmalzriedt</t>
  </si>
  <si>
    <t>Francois Retief</t>
  </si>
  <si>
    <t>Nic Kruger</t>
  </si>
  <si>
    <t>Carien Schiebler</t>
  </si>
  <si>
    <t>Johan Coetzee</t>
  </si>
  <si>
    <t>Nick van Rensburg</t>
  </si>
  <si>
    <t>Number</t>
  </si>
  <si>
    <t>Application</t>
  </si>
  <si>
    <t>Form</t>
  </si>
  <si>
    <t>Code of</t>
  </si>
  <si>
    <t>Ethics</t>
  </si>
  <si>
    <t>General</t>
  </si>
  <si>
    <t>Indemnity Form</t>
  </si>
  <si>
    <t xml:space="preserve">Boat Licence </t>
  </si>
  <si>
    <t>Membership</t>
  </si>
  <si>
    <t>Payment</t>
  </si>
  <si>
    <t>Fish Licence</t>
  </si>
  <si>
    <t>Boat Licence</t>
  </si>
  <si>
    <t>Min. of Fish</t>
  </si>
  <si>
    <t>Franscois Retief</t>
  </si>
  <si>
    <t>x</t>
  </si>
  <si>
    <t>Nick Kruger</t>
  </si>
  <si>
    <t>All docs</t>
  </si>
  <si>
    <t>Submitted</t>
  </si>
  <si>
    <r>
      <t>Namibian Bass Angling Association</t>
    </r>
    <r>
      <rPr>
        <b/>
        <i/>
        <sz val="14"/>
        <rFont val="Arial Black"/>
        <family val="2"/>
      </rPr>
      <t xml:space="preserve">
</t>
    </r>
    <r>
      <rPr>
        <b/>
        <i/>
        <sz val="12"/>
        <rFont val="Arial Black"/>
        <family val="2"/>
      </rPr>
      <t>Weigh-in Sheet</t>
    </r>
  </si>
  <si>
    <t>Angler Name:</t>
  </si>
  <si>
    <t>Date:</t>
  </si>
  <si>
    <t>Team Name:</t>
  </si>
  <si>
    <t>Venue:</t>
  </si>
  <si>
    <t>Region:</t>
    <phoneticPr fontId="0" type="noConversion"/>
  </si>
  <si>
    <t>Tag Number:</t>
  </si>
  <si>
    <t xml:space="preserve">   Junior / 
   Senior:</t>
  </si>
  <si>
    <t xml:space="preserve">  Guest
  Angler:</t>
  </si>
  <si>
    <t>Paid</t>
  </si>
  <si>
    <t>Not
Paid</t>
  </si>
  <si>
    <t>Fish Weighed in:</t>
  </si>
  <si>
    <t>Fish Number:</t>
  </si>
  <si>
    <t>No 1.</t>
  </si>
  <si>
    <t>No2.</t>
  </si>
  <si>
    <t>No 3.</t>
  </si>
  <si>
    <t>No 4.</t>
  </si>
  <si>
    <t>No 5.</t>
  </si>
  <si>
    <t>Weight:</t>
  </si>
  <si>
    <t>Penalty Points (-0.25 per dead fish):</t>
  </si>
  <si>
    <t>Subtotal:</t>
    <phoneticPr fontId="0" type="noConversion"/>
  </si>
  <si>
    <t>Length of fish:</t>
    <phoneticPr fontId="0" type="noConversion"/>
  </si>
  <si>
    <t>POINTS:</t>
    <phoneticPr fontId="0" type="noConversion"/>
  </si>
  <si>
    <t>TOTAL POINTS FOR TOURNAMENT:</t>
    <phoneticPr fontId="0" type="noConversion"/>
  </si>
  <si>
    <t>PENALTY POINTS:</t>
    <phoneticPr fontId="0" type="noConversion"/>
  </si>
  <si>
    <t>SIGNATURE</t>
  </si>
  <si>
    <t>Note: Weigh-in sheets have to be signed by angler, otherwise they may be deamed null and void and may result in disqualification.</t>
  </si>
  <si>
    <t>Namibian Bass Angling Association Membership Documents 2015:</t>
  </si>
  <si>
    <t xml:space="preserve">Dam: Oanob </t>
  </si>
  <si>
    <t>Date :  14 March 2015</t>
  </si>
  <si>
    <t>Carine Schiebler</t>
  </si>
  <si>
    <t>Clinton Mcelhone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</si>
</sst>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;[Red]0.000"/>
    <numFmt numFmtId="166" formatCode="0;[Red]0"/>
    <numFmt numFmtId="167" formatCode="#,##0.000"/>
  </numFmts>
  <fonts count="44" x14ac:knownFonts="1">
    <font>
      <sz val="10"/>
      <name val="Verdana"/>
    </font>
    <font>
      <sz val="8"/>
      <name val="Verdan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i/>
      <u/>
      <sz val="1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4"/>
      <color rgb="FF00B050"/>
      <name val="Arial Narrow"/>
      <family val="2"/>
    </font>
    <font>
      <b/>
      <sz val="14"/>
      <color rgb="FFFF0000"/>
      <name val="Arial Narrow"/>
      <family val="2"/>
    </font>
    <font>
      <b/>
      <u/>
      <sz val="16"/>
      <color indexed="8"/>
      <name val="Arial Narrow"/>
      <family val="2"/>
    </font>
    <font>
      <b/>
      <u/>
      <sz val="16"/>
      <name val="Arial Narrow"/>
      <family val="2"/>
    </font>
    <font>
      <u/>
      <sz val="10"/>
      <name val="Arial Narrow"/>
      <family val="2"/>
    </font>
    <font>
      <sz val="12"/>
      <name val="Arial"/>
      <family val="2"/>
    </font>
    <font>
      <b/>
      <i/>
      <sz val="20"/>
      <name val="Arial Black"/>
      <family val="2"/>
    </font>
    <font>
      <b/>
      <i/>
      <sz val="14"/>
      <name val="Arial Black"/>
      <family val="2"/>
    </font>
    <font>
      <b/>
      <i/>
      <sz val="12"/>
      <name val="Arial Black"/>
      <family val="2"/>
    </font>
    <font>
      <i/>
      <sz val="12"/>
      <name val="Arial Black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u/>
      <sz val="10"/>
      <color rgb="FFFF0000"/>
      <name val="Arial"/>
      <family val="2"/>
    </font>
    <font>
      <b/>
      <u/>
      <sz val="20"/>
      <name val="Arial Narrow"/>
      <family val="2"/>
    </font>
    <font>
      <b/>
      <i/>
      <u/>
      <sz val="22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09">
    <xf numFmtId="0" fontId="0" fillId="0" borderId="0" xfId="0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164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22" xfId="0" applyFont="1" applyBorder="1"/>
    <xf numFmtId="165" fontId="10" fillId="0" borderId="22" xfId="0" applyNumberFormat="1" applyFont="1" applyBorder="1" applyAlignment="1">
      <alignment horizontal="center"/>
    </xf>
    <xf numFmtId="164" fontId="10" fillId="0" borderId="22" xfId="0" applyNumberFormat="1" applyFont="1" applyBorder="1"/>
    <xf numFmtId="1" fontId="10" fillId="0" borderId="22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0" borderId="1" xfId="0" applyNumberFormat="1" applyFont="1" applyBorder="1"/>
    <xf numFmtId="0" fontId="10" fillId="0" borderId="23" xfId="0" applyFont="1" applyBorder="1"/>
    <xf numFmtId="165" fontId="10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/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/>
    <xf numFmtId="0" fontId="14" fillId="0" borderId="5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/>
    </xf>
    <xf numFmtId="0" fontId="14" fillId="0" borderId="1" xfId="0" applyFont="1" applyFill="1" applyBorder="1"/>
    <xf numFmtId="0" fontId="14" fillId="0" borderId="1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164" fontId="14" fillId="0" borderId="7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2" fillId="2" borderId="3" xfId="0" applyFont="1" applyFill="1" applyBorder="1"/>
    <xf numFmtId="0" fontId="12" fillId="2" borderId="4" xfId="0" applyFont="1" applyFill="1" applyBorder="1"/>
    <xf numFmtId="165" fontId="14" fillId="2" borderId="4" xfId="0" applyNumberFormat="1" applyFont="1" applyFill="1" applyBorder="1" applyAlignment="1">
      <alignment horizontal="center"/>
    </xf>
    <xf numFmtId="165" fontId="12" fillId="2" borderId="4" xfId="0" applyNumberFormat="1" applyFont="1" applyFill="1" applyBorder="1" applyAlignment="1">
      <alignment horizontal="center"/>
    </xf>
    <xf numFmtId="164" fontId="14" fillId="2" borderId="4" xfId="0" applyNumberFormat="1" applyFont="1" applyFill="1" applyBorder="1"/>
    <xf numFmtId="1" fontId="14" fillId="2" borderId="4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/>
    <xf numFmtId="0" fontId="13" fillId="0" borderId="20" xfId="0" applyFont="1" applyBorder="1" applyAlignment="1">
      <alignment horizontal="center"/>
    </xf>
    <xf numFmtId="166" fontId="13" fillId="0" borderId="5" xfId="0" applyNumberFormat="1" applyFont="1" applyBorder="1" applyAlignment="1">
      <alignment horizontal="center"/>
    </xf>
    <xf numFmtId="164" fontId="13" fillId="0" borderId="20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4" fillId="0" borderId="0" xfId="0" applyFont="1" applyBorder="1"/>
    <xf numFmtId="165" fontId="14" fillId="0" borderId="0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/>
    <xf numFmtId="165" fontId="14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1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" fontId="14" fillId="0" borderId="21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" fontId="13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left"/>
    </xf>
    <xf numFmtId="0" fontId="13" fillId="0" borderId="1" xfId="0" applyFont="1" applyBorder="1" applyAlignment="1"/>
    <xf numFmtId="1" fontId="13" fillId="0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164" fontId="18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Fill="1" applyBorder="1"/>
    <xf numFmtId="0" fontId="14" fillId="0" borderId="5" xfId="0" applyFont="1" applyBorder="1"/>
    <xf numFmtId="0" fontId="14" fillId="0" borderId="8" xfId="0" applyFont="1" applyBorder="1" applyAlignment="1">
      <alignment horizontal="left"/>
    </xf>
    <xf numFmtId="0" fontId="14" fillId="0" borderId="12" xfId="0" applyFont="1" applyBorder="1"/>
    <xf numFmtId="1" fontId="14" fillId="0" borderId="1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0" fillId="0" borderId="32" xfId="0" applyBorder="1"/>
    <xf numFmtId="0" fontId="0" fillId="0" borderId="29" xfId="0" applyBorder="1"/>
    <xf numFmtId="0" fontId="0" fillId="3" borderId="32" xfId="0" applyFill="1" applyBorder="1"/>
    <xf numFmtId="0" fontId="22" fillId="0" borderId="35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9" fillId="0" borderId="0" xfId="0" applyFont="1" applyBorder="1"/>
    <xf numFmtId="0" fontId="35" fillId="0" borderId="0" xfId="0" applyFont="1" applyBorder="1" applyAlignment="1"/>
    <xf numFmtId="0" fontId="29" fillId="0" borderId="40" xfId="0" applyFont="1" applyBorder="1"/>
    <xf numFmtId="0" fontId="4" fillId="0" borderId="40" xfId="0" applyFont="1" applyBorder="1" applyAlignment="1">
      <alignment horizontal="center" vertical="center" wrapText="1"/>
    </xf>
    <xf numFmtId="0" fontId="29" fillId="0" borderId="41" xfId="0" applyFont="1" applyBorder="1"/>
    <xf numFmtId="0" fontId="34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9" fillId="0" borderId="45" xfId="0" applyFont="1" applyBorder="1"/>
    <xf numFmtId="0" fontId="29" fillId="0" borderId="46" xfId="0" applyFont="1" applyBorder="1"/>
    <xf numFmtId="0" fontId="29" fillId="0" borderId="47" xfId="0" applyFont="1" applyBorder="1"/>
    <xf numFmtId="0" fontId="29" fillId="0" borderId="48" xfId="0" applyFont="1" applyBorder="1"/>
    <xf numFmtId="0" fontId="29" fillId="0" borderId="1" xfId="0" applyFont="1" applyBorder="1"/>
    <xf numFmtId="0" fontId="29" fillId="0" borderId="49" xfId="0" applyFont="1" applyBorder="1"/>
    <xf numFmtId="0" fontId="29" fillId="0" borderId="50" xfId="0" applyFont="1" applyBorder="1"/>
    <xf numFmtId="0" fontId="29" fillId="0" borderId="51" xfId="0" applyFont="1" applyBorder="1"/>
    <xf numFmtId="0" fontId="29" fillId="0" borderId="52" xfId="0" applyFont="1" applyBorder="1"/>
    <xf numFmtId="0" fontId="29" fillId="0" borderId="53" xfId="0" applyFont="1" applyBorder="1"/>
    <xf numFmtId="0" fontId="29" fillId="0" borderId="0" xfId="0" applyFont="1"/>
    <xf numFmtId="0" fontId="36" fillId="0" borderId="0" xfId="0" applyFont="1" applyBorder="1"/>
    <xf numFmtId="0" fontId="29" fillId="0" borderId="0" xfId="0" applyFont="1" applyBorder="1" applyAlignment="1"/>
    <xf numFmtId="0" fontId="0" fillId="0" borderId="0" xfId="0" applyBorder="1" applyAlignment="1"/>
    <xf numFmtId="0" fontId="36" fillId="0" borderId="0" xfId="0" applyFont="1" applyBorder="1" applyAlignment="1"/>
    <xf numFmtId="0" fontId="39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29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9" fillId="0" borderId="48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29" fillId="0" borderId="4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Font="1" applyBorder="1" applyAlignment="1"/>
    <xf numFmtId="0" fontId="41" fillId="0" borderId="0" xfId="0" applyFont="1"/>
    <xf numFmtId="0" fontId="42" fillId="0" borderId="0" xfId="0" applyFont="1"/>
    <xf numFmtId="0" fontId="0" fillId="3" borderId="36" xfId="0" applyFill="1" applyBorder="1"/>
    <xf numFmtId="0" fontId="0" fillId="3" borderId="26" xfId="0" applyFill="1" applyBorder="1"/>
    <xf numFmtId="0" fontId="0" fillId="0" borderId="32" xfId="0" applyFill="1" applyBorder="1"/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43" fillId="0" borderId="28" xfId="0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/>
    </xf>
    <xf numFmtId="0" fontId="14" fillId="0" borderId="8" xfId="0" applyFont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" xfId="0" applyFont="1" applyBorder="1" applyAlignment="1"/>
    <xf numFmtId="0" fontId="0" fillId="0" borderId="6" xfId="0" applyBorder="1" applyAlignment="1"/>
    <xf numFmtId="0" fontId="34" fillId="0" borderId="3" xfId="0" applyFont="1" applyBorder="1" applyAlignment="1">
      <alignment horizontal="center"/>
    </xf>
    <xf numFmtId="0" fontId="29" fillId="0" borderId="6" xfId="0" applyFont="1" applyBorder="1" applyAlignment="1"/>
    <xf numFmtId="0" fontId="35" fillId="0" borderId="0" xfId="0" applyFont="1" applyBorder="1" applyAlignment="1"/>
    <xf numFmtId="0" fontId="4" fillId="0" borderId="0" xfId="0" applyFont="1" applyBorder="1" applyAlignment="1"/>
    <xf numFmtId="0" fontId="29" fillId="0" borderId="0" xfId="0" applyFont="1" applyBorder="1" applyAlignment="1"/>
    <xf numFmtId="0" fontId="36" fillId="0" borderId="0" xfId="0" applyFont="1" applyBorder="1" applyAlignment="1"/>
    <xf numFmtId="0" fontId="29" fillId="0" borderId="54" xfId="0" applyFont="1" applyBorder="1" applyAlignment="1"/>
    <xf numFmtId="0" fontId="0" fillId="0" borderId="55" xfId="0" applyBorder="1" applyAlignment="1"/>
    <xf numFmtId="0" fontId="36" fillId="0" borderId="54" xfId="0" applyFont="1" applyBorder="1" applyAlignment="1"/>
    <xf numFmtId="0" fontId="36" fillId="0" borderId="55" xfId="0" applyFont="1" applyBorder="1" applyAlignment="1"/>
    <xf numFmtId="0" fontId="3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6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29" fillId="0" borderId="55" xfId="0" applyFont="1" applyBorder="1" applyAlignment="1"/>
    <xf numFmtId="164" fontId="13" fillId="2" borderId="3" xfId="0" applyNumberFormat="1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left"/>
    </xf>
    <xf numFmtId="164" fontId="13" fillId="2" borderId="6" xfId="0" applyNumberFormat="1" applyFont="1" applyFill="1" applyBorder="1" applyAlignment="1">
      <alignment horizontal="left"/>
    </xf>
    <xf numFmtId="165" fontId="13" fillId="0" borderId="8" xfId="0" applyNumberFormat="1" applyFont="1" applyBorder="1" applyAlignment="1">
      <alignment horizontal="center"/>
    </xf>
    <xf numFmtId="165" fontId="13" fillId="0" borderId="9" xfId="0" applyNumberFormat="1" applyFont="1" applyBorder="1" applyAlignment="1">
      <alignment horizontal="center"/>
    </xf>
    <xf numFmtId="165" fontId="13" fillId="0" borderId="10" xfId="0" applyNumberFormat="1" applyFont="1" applyBorder="1" applyAlignment="1">
      <alignment horizontal="center"/>
    </xf>
    <xf numFmtId="0" fontId="14" fillId="0" borderId="8" xfId="0" applyFont="1" applyBorder="1" applyAlignment="1"/>
    <xf numFmtId="0" fontId="14" fillId="0" borderId="9" xfId="0" applyFont="1" applyBorder="1" applyAlignment="1"/>
    <xf numFmtId="0" fontId="10" fillId="0" borderId="10" xfId="0" applyFont="1" applyBorder="1" applyAlignment="1"/>
    <xf numFmtId="0" fontId="14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1</xdr:row>
      <xdr:rowOff>15875</xdr:rowOff>
    </xdr:from>
    <xdr:to>
      <xdr:col>11</xdr:col>
      <xdr:colOff>15875</xdr:colOff>
      <xdr:row>3</xdr:row>
      <xdr:rowOff>149225</xdr:rowOff>
    </xdr:to>
    <xdr:pic>
      <xdr:nvPicPr>
        <xdr:cNvPr id="2" name="Bild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96625" y="222250"/>
          <a:ext cx="1317625" cy="129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9"/>
  <sheetViews>
    <sheetView zoomScale="115" zoomScaleNormal="115" zoomScalePageLayoutView="90" workbookViewId="0">
      <selection activeCell="H81" sqref="H81"/>
    </sheetView>
  </sheetViews>
  <sheetFormatPr defaultColWidth="7.625" defaultRowHeight="12.75" x14ac:dyDescent="0.2"/>
  <cols>
    <col min="1" max="1" width="2.625" customWidth="1"/>
    <col min="2" max="2" width="22.125" customWidth="1"/>
    <col min="3" max="3" width="10.25" bestFit="1" customWidth="1"/>
    <col min="4" max="4" width="10.125" style="6" customWidth="1"/>
    <col min="5" max="6" width="0" style="6" hidden="1" customWidth="1"/>
  </cols>
  <sheetData>
    <row r="2" spans="2:7" ht="20.25" x14ac:dyDescent="0.3">
      <c r="B2" s="180" t="s">
        <v>72</v>
      </c>
      <c r="C2" s="142"/>
      <c r="D2" s="143"/>
      <c r="E2" s="143"/>
      <c r="F2" s="143"/>
      <c r="G2" s="142"/>
    </row>
    <row r="3" spans="2:7" x14ac:dyDescent="0.2">
      <c r="B3" s="142"/>
      <c r="C3" s="142"/>
      <c r="D3" s="143"/>
      <c r="E3" s="143"/>
      <c r="F3" s="143"/>
      <c r="G3" s="142"/>
    </row>
    <row r="4" spans="2:7" ht="20.25" x14ac:dyDescent="0.3">
      <c r="B4" s="181" t="s">
        <v>73</v>
      </c>
      <c r="C4" s="181"/>
      <c r="D4" s="182"/>
      <c r="E4" s="182"/>
      <c r="F4" s="182"/>
      <c r="G4" s="183"/>
    </row>
    <row r="6" spans="2:7" s="3" customFormat="1" ht="16.5" hidden="1" customHeight="1" thickBot="1" x14ac:dyDescent="0.25">
      <c r="B6" s="1" t="s">
        <v>8</v>
      </c>
      <c r="C6" s="2"/>
      <c r="D6" s="269"/>
      <c r="E6" s="269"/>
      <c r="F6" s="270"/>
    </row>
    <row r="7" spans="2:7" ht="13.5" thickBot="1" x14ac:dyDescent="0.25"/>
    <row r="8" spans="2:7" s="5" customFormat="1" ht="20.100000000000001" customHeight="1" x14ac:dyDescent="0.2">
      <c r="B8" s="261" t="s">
        <v>11</v>
      </c>
      <c r="C8" s="262" t="s">
        <v>82</v>
      </c>
      <c r="D8" s="263" t="s">
        <v>83</v>
      </c>
      <c r="E8" s="255" t="s">
        <v>9</v>
      </c>
      <c r="F8" s="8" t="s">
        <v>9</v>
      </c>
    </row>
    <row r="9" spans="2:7" s="5" customFormat="1" ht="20.100000000000001" customHeight="1" thickBot="1" x14ac:dyDescent="0.25">
      <c r="B9" s="264" t="s">
        <v>12</v>
      </c>
      <c r="C9" s="265"/>
      <c r="D9" s="266" t="s">
        <v>114</v>
      </c>
      <c r="E9" s="255" t="s">
        <v>6</v>
      </c>
      <c r="F9" s="8" t="s">
        <v>10</v>
      </c>
    </row>
    <row r="10" spans="2:7" s="4" customFormat="1" ht="20.100000000000001" customHeight="1" x14ac:dyDescent="0.2">
      <c r="B10" s="257" t="s">
        <v>23</v>
      </c>
      <c r="C10" s="176" t="s">
        <v>5</v>
      </c>
      <c r="D10" s="256">
        <v>1</v>
      </c>
      <c r="E10" s="9" t="e">
        <f>+(#REF!+#REF!)/2</f>
        <v>#REF!</v>
      </c>
      <c r="F10" s="10">
        <v>1</v>
      </c>
    </row>
    <row r="11" spans="2:7" s="4" customFormat="1" ht="20.100000000000001" customHeight="1" x14ac:dyDescent="0.2">
      <c r="B11" s="175" t="s">
        <v>14</v>
      </c>
      <c r="C11" s="141" t="s">
        <v>5</v>
      </c>
      <c r="D11" s="177">
        <v>2</v>
      </c>
      <c r="E11" s="9" t="e">
        <f>+(#REF!+#REF!)/2</f>
        <v>#REF!</v>
      </c>
      <c r="F11" s="10">
        <v>2</v>
      </c>
    </row>
    <row r="12" spans="2:7" s="4" customFormat="1" ht="20.100000000000001" customHeight="1" x14ac:dyDescent="0.2">
      <c r="B12" s="175" t="s">
        <v>13</v>
      </c>
      <c r="C12" s="141" t="s">
        <v>5</v>
      </c>
      <c r="D12" s="177">
        <v>3</v>
      </c>
      <c r="E12" s="9" t="e">
        <f>+(#REF!+#REF!)/2</f>
        <v>#REF!</v>
      </c>
      <c r="F12" s="10">
        <v>3</v>
      </c>
    </row>
    <row r="13" spans="2:7" s="4" customFormat="1" ht="20.100000000000001" customHeight="1" x14ac:dyDescent="0.2">
      <c r="B13" s="175" t="s">
        <v>25</v>
      </c>
      <c r="C13" s="141" t="s">
        <v>5</v>
      </c>
      <c r="D13" s="177">
        <v>4</v>
      </c>
      <c r="E13" s="9" t="e">
        <f>+(#REF!+#REF!)/2</f>
        <v>#REF!</v>
      </c>
      <c r="F13" s="10">
        <v>4</v>
      </c>
    </row>
    <row r="14" spans="2:7" s="4" customFormat="1" ht="20.100000000000001" customHeight="1" x14ac:dyDescent="0.2">
      <c r="B14" s="175" t="s">
        <v>31</v>
      </c>
      <c r="C14" s="141" t="s">
        <v>5</v>
      </c>
      <c r="D14" s="177">
        <v>5</v>
      </c>
      <c r="E14" s="9" t="e">
        <f>+(#REF!+#REF!)/2</f>
        <v>#REF!</v>
      </c>
      <c r="F14" s="10">
        <v>5</v>
      </c>
    </row>
    <row r="15" spans="2:7" s="4" customFormat="1" ht="20.100000000000001" customHeight="1" x14ac:dyDescent="0.2">
      <c r="B15" s="175" t="s">
        <v>15</v>
      </c>
      <c r="C15" s="141" t="s">
        <v>5</v>
      </c>
      <c r="D15" s="177">
        <v>6</v>
      </c>
      <c r="E15" s="9" t="e">
        <f>+(#REF!+#REF!)/2</f>
        <v>#REF!</v>
      </c>
      <c r="F15" s="10">
        <v>6</v>
      </c>
    </row>
    <row r="16" spans="2:7" s="7" customFormat="1" ht="20.100000000000001" customHeight="1" x14ac:dyDescent="0.2">
      <c r="B16" s="175" t="s">
        <v>20</v>
      </c>
      <c r="C16" s="141" t="s">
        <v>5</v>
      </c>
      <c r="D16" s="177">
        <v>7</v>
      </c>
      <c r="E16" s="9" t="e">
        <f>+(#REF!+#REF!)/2</f>
        <v>#REF!</v>
      </c>
      <c r="F16" s="10">
        <v>7</v>
      </c>
    </row>
    <row r="17" spans="2:6" s="4" customFormat="1" ht="20.100000000000001" customHeight="1" x14ac:dyDescent="0.2">
      <c r="B17" s="175" t="s">
        <v>28</v>
      </c>
      <c r="C17" s="141" t="s">
        <v>5</v>
      </c>
      <c r="D17" s="177">
        <v>8</v>
      </c>
      <c r="E17" s="9" t="e">
        <f>+(#REF!+#REF!)/2</f>
        <v>#REF!</v>
      </c>
      <c r="F17" s="10">
        <v>8</v>
      </c>
    </row>
    <row r="18" spans="2:6" s="4" customFormat="1" ht="20.100000000000001" customHeight="1" x14ac:dyDescent="0.2">
      <c r="B18" s="258" t="s">
        <v>16</v>
      </c>
      <c r="C18" s="141" t="s">
        <v>5</v>
      </c>
      <c r="D18" s="177">
        <v>9</v>
      </c>
      <c r="E18" s="9" t="e">
        <f>+(#REF!+#REF!)/2</f>
        <v>#REF!</v>
      </c>
      <c r="F18" s="10">
        <v>9</v>
      </c>
    </row>
    <row r="19" spans="2:6" s="4" customFormat="1" ht="20.100000000000001" customHeight="1" x14ac:dyDescent="0.2">
      <c r="B19" s="175" t="s">
        <v>18</v>
      </c>
      <c r="C19" s="141" t="s">
        <v>5</v>
      </c>
      <c r="D19" s="177">
        <v>10</v>
      </c>
      <c r="E19" s="9" t="e">
        <f>+(#REF!+#REF!)/2</f>
        <v>#REF!</v>
      </c>
      <c r="F19" s="10">
        <v>10</v>
      </c>
    </row>
    <row r="20" spans="2:6" s="4" customFormat="1" ht="20.100000000000001" customHeight="1" x14ac:dyDescent="0.2">
      <c r="B20" s="175" t="s">
        <v>33</v>
      </c>
      <c r="C20" s="141" t="s">
        <v>5</v>
      </c>
      <c r="D20" s="177">
        <v>11</v>
      </c>
      <c r="E20" s="9" t="e">
        <f>+(#REF!+#REF!)/2</f>
        <v>#REF!</v>
      </c>
      <c r="F20" s="10">
        <v>11</v>
      </c>
    </row>
    <row r="21" spans="2:6" s="4" customFormat="1" ht="20.100000000000001" customHeight="1" x14ac:dyDescent="0.2">
      <c r="B21" s="175" t="s">
        <v>24</v>
      </c>
      <c r="C21" s="141" t="s">
        <v>5</v>
      </c>
      <c r="D21" s="177">
        <v>12</v>
      </c>
      <c r="E21" s="9" t="e">
        <f>+(#REF!+#REF!)/2</f>
        <v>#REF!</v>
      </c>
      <c r="F21" s="10">
        <v>12</v>
      </c>
    </row>
    <row r="22" spans="2:6" s="4" customFormat="1" ht="20.100000000000001" customHeight="1" x14ac:dyDescent="0.2">
      <c r="B22" s="258" t="s">
        <v>26</v>
      </c>
      <c r="C22" s="141" t="s">
        <v>5</v>
      </c>
      <c r="D22" s="177">
        <v>13</v>
      </c>
      <c r="E22" s="9" t="e">
        <f>+(#REF!+#REF!)/2</f>
        <v>#REF!</v>
      </c>
      <c r="F22" s="10">
        <v>13</v>
      </c>
    </row>
    <row r="23" spans="2:6" s="4" customFormat="1" ht="20.100000000000001" customHeight="1" x14ac:dyDescent="0.2">
      <c r="B23" s="175" t="s">
        <v>34</v>
      </c>
      <c r="C23" s="141" t="s">
        <v>5</v>
      </c>
      <c r="D23" s="177">
        <v>14</v>
      </c>
      <c r="E23" s="9" t="e">
        <f>+(#REF!+#REF!)/2</f>
        <v>#REF!</v>
      </c>
      <c r="F23" s="10">
        <v>14</v>
      </c>
    </row>
    <row r="24" spans="2:6" s="4" customFormat="1" ht="20.100000000000001" customHeight="1" x14ac:dyDescent="0.2">
      <c r="B24" s="175" t="s">
        <v>29</v>
      </c>
      <c r="C24" s="141" t="s">
        <v>5</v>
      </c>
      <c r="D24" s="177">
        <v>15</v>
      </c>
      <c r="E24" s="9" t="e">
        <f>+(#REF!+#REF!)/2</f>
        <v>#REF!</v>
      </c>
      <c r="F24" s="10">
        <v>15</v>
      </c>
    </row>
    <row r="25" spans="2:6" s="4" customFormat="1" ht="20.100000000000001" customHeight="1" x14ac:dyDescent="0.2">
      <c r="B25" s="175" t="s">
        <v>39</v>
      </c>
      <c r="C25" s="141" t="s">
        <v>5</v>
      </c>
      <c r="D25" s="177">
        <v>16</v>
      </c>
      <c r="E25" s="9" t="e">
        <f>+(#REF!+#REF!)/2</f>
        <v>#REF!</v>
      </c>
      <c r="F25" s="10">
        <v>16</v>
      </c>
    </row>
    <row r="26" spans="2:6" s="4" customFormat="1" ht="20.100000000000001" customHeight="1" x14ac:dyDescent="0.2">
      <c r="B26" s="175" t="s">
        <v>41</v>
      </c>
      <c r="C26" s="141" t="s">
        <v>5</v>
      </c>
      <c r="D26" s="177">
        <v>17</v>
      </c>
      <c r="E26" s="9" t="e">
        <f>+(#REF!+#REF!)/2</f>
        <v>#REF!</v>
      </c>
      <c r="F26" s="10">
        <v>17</v>
      </c>
    </row>
    <row r="27" spans="2:6" s="4" customFormat="1" ht="20.100000000000001" customHeight="1" x14ac:dyDescent="0.2">
      <c r="B27" s="175" t="s">
        <v>30</v>
      </c>
      <c r="C27" s="141" t="s">
        <v>5</v>
      </c>
      <c r="D27" s="177">
        <v>18</v>
      </c>
      <c r="E27" s="9" t="e">
        <f>+(#REF!+#REF!)/2</f>
        <v>#REF!</v>
      </c>
      <c r="F27" s="10">
        <v>18</v>
      </c>
    </row>
    <row r="28" spans="2:6" s="4" customFormat="1" ht="20.100000000000001" customHeight="1" x14ac:dyDescent="0.2">
      <c r="B28" s="258" t="s">
        <v>43</v>
      </c>
      <c r="C28" s="141" t="s">
        <v>5</v>
      </c>
      <c r="D28" s="177">
        <v>19</v>
      </c>
      <c r="E28" s="9" t="e">
        <f>+(#REF!+#REF!)/2</f>
        <v>#REF!</v>
      </c>
      <c r="F28" s="10">
        <v>19</v>
      </c>
    </row>
    <row r="29" spans="2:6" s="4" customFormat="1" ht="20.100000000000001" customHeight="1" x14ac:dyDescent="0.2">
      <c r="B29" s="258" t="s">
        <v>27</v>
      </c>
      <c r="C29" s="141" t="s">
        <v>5</v>
      </c>
      <c r="D29" s="177">
        <v>20</v>
      </c>
      <c r="E29" s="9" t="e">
        <f>+(#REF!+#REF!)/2</f>
        <v>#REF!</v>
      </c>
      <c r="F29" s="10">
        <v>20</v>
      </c>
    </row>
    <row r="30" spans="2:6" s="4" customFormat="1" ht="20.100000000000001" customHeight="1" x14ac:dyDescent="0.2">
      <c r="B30" s="258" t="s">
        <v>35</v>
      </c>
      <c r="C30" s="141" t="s">
        <v>5</v>
      </c>
      <c r="D30" s="177">
        <v>21</v>
      </c>
      <c r="E30" s="9" t="e">
        <f>+(#REF!+#REF!)/2</f>
        <v>#REF!</v>
      </c>
      <c r="F30" s="10">
        <v>21</v>
      </c>
    </row>
    <row r="31" spans="2:6" s="4" customFormat="1" ht="20.100000000000001" customHeight="1" x14ac:dyDescent="0.2">
      <c r="B31" s="175" t="s">
        <v>19</v>
      </c>
      <c r="C31" s="141" t="s">
        <v>5</v>
      </c>
      <c r="D31" s="177">
        <v>22</v>
      </c>
      <c r="E31" s="9" t="e">
        <f>+(#REF!+#REF!)/2</f>
        <v>#REF!</v>
      </c>
      <c r="F31" s="10">
        <v>22</v>
      </c>
    </row>
    <row r="32" spans="2:6" s="4" customFormat="1" ht="20.100000000000001" customHeight="1" x14ac:dyDescent="0.2">
      <c r="B32" s="258" t="s">
        <v>32</v>
      </c>
      <c r="C32" s="141" t="s">
        <v>5</v>
      </c>
      <c r="D32" s="177">
        <v>23</v>
      </c>
      <c r="E32" s="9" t="e">
        <f>+(#REF!+#REF!)/2</f>
        <v>#REF!</v>
      </c>
      <c r="F32" s="10">
        <v>23</v>
      </c>
    </row>
    <row r="33" spans="2:6" s="4" customFormat="1" ht="20.100000000000001" customHeight="1" x14ac:dyDescent="0.2">
      <c r="B33" s="258" t="s">
        <v>50</v>
      </c>
      <c r="C33" s="141" t="s">
        <v>5</v>
      </c>
      <c r="D33" s="177">
        <v>24</v>
      </c>
      <c r="E33" s="9" t="e">
        <f>+(#REF!+#REF!)/2</f>
        <v>#REF!</v>
      </c>
      <c r="F33" s="10">
        <v>24</v>
      </c>
    </row>
    <row r="34" spans="2:6" s="4" customFormat="1" ht="20.100000000000001" customHeight="1" x14ac:dyDescent="0.2">
      <c r="B34" s="175" t="s">
        <v>0</v>
      </c>
      <c r="C34" s="178" t="s">
        <v>7</v>
      </c>
      <c r="D34" s="177">
        <v>25</v>
      </c>
      <c r="E34" s="9" t="e">
        <f>+(#REF!+#REF!)/2</f>
        <v>#REF!</v>
      </c>
      <c r="F34" s="10">
        <v>25</v>
      </c>
    </row>
    <row r="35" spans="2:6" s="4" customFormat="1" ht="20.100000000000001" customHeight="1" x14ac:dyDescent="0.2">
      <c r="B35" s="258" t="s">
        <v>42</v>
      </c>
      <c r="C35" s="141" t="s">
        <v>5</v>
      </c>
      <c r="D35" s="177">
        <v>26</v>
      </c>
      <c r="E35" s="9" t="e">
        <f>+(#REF!+#REF!)/2</f>
        <v>#REF!</v>
      </c>
      <c r="F35" s="10">
        <v>26</v>
      </c>
    </row>
    <row r="36" spans="2:6" s="4" customFormat="1" ht="20.100000000000001" customHeight="1" x14ac:dyDescent="0.2">
      <c r="B36" s="175" t="s">
        <v>2</v>
      </c>
      <c r="C36" s="141" t="s">
        <v>5</v>
      </c>
      <c r="D36" s="177">
        <v>27</v>
      </c>
      <c r="E36" s="9" t="e">
        <f>+(#REF!+#REF!)/2</f>
        <v>#REF!</v>
      </c>
      <c r="F36" s="10">
        <v>27</v>
      </c>
    </row>
    <row r="37" spans="2:6" s="4" customFormat="1" ht="20.100000000000001" customHeight="1" x14ac:dyDescent="0.2">
      <c r="B37" s="175" t="s">
        <v>44</v>
      </c>
      <c r="C37" s="141" t="s">
        <v>5</v>
      </c>
      <c r="D37" s="177">
        <v>28</v>
      </c>
      <c r="E37" s="9" t="e">
        <f>+(#REF!+#REF!)/2</f>
        <v>#REF!</v>
      </c>
      <c r="F37" s="10">
        <v>28</v>
      </c>
    </row>
    <row r="38" spans="2:6" s="4" customFormat="1" ht="20.100000000000001" customHeight="1" x14ac:dyDescent="0.2">
      <c r="B38" s="175" t="s">
        <v>48</v>
      </c>
      <c r="C38" s="141" t="s">
        <v>5</v>
      </c>
      <c r="D38" s="177">
        <v>29</v>
      </c>
      <c r="E38" s="9" t="e">
        <f>+(#REF!+#REF!)/2</f>
        <v>#REF!</v>
      </c>
      <c r="F38" s="10">
        <v>29</v>
      </c>
    </row>
    <row r="39" spans="2:6" s="4" customFormat="1" ht="20.100000000000001" customHeight="1" x14ac:dyDescent="0.2">
      <c r="B39" s="258" t="s">
        <v>46</v>
      </c>
      <c r="C39" s="141" t="s">
        <v>5</v>
      </c>
      <c r="D39" s="177">
        <v>30</v>
      </c>
      <c r="E39" s="9" t="e">
        <f>+(#REF!+#REF!)/2</f>
        <v>#REF!</v>
      </c>
      <c r="F39" s="10">
        <v>30</v>
      </c>
    </row>
    <row r="40" spans="2:6" s="4" customFormat="1" ht="20.100000000000001" customHeight="1" x14ac:dyDescent="0.2">
      <c r="B40" s="175" t="s">
        <v>71</v>
      </c>
      <c r="C40" s="141" t="s">
        <v>5</v>
      </c>
      <c r="D40" s="177">
        <v>31</v>
      </c>
      <c r="E40" s="9" t="e">
        <f>+(#REF!+#REF!)/2</f>
        <v>#REF!</v>
      </c>
      <c r="F40" s="10">
        <v>31</v>
      </c>
    </row>
    <row r="41" spans="2:6" s="4" customFormat="1" ht="20.100000000000001" customHeight="1" x14ac:dyDescent="0.2">
      <c r="B41" s="175" t="s">
        <v>3</v>
      </c>
      <c r="C41" s="141" t="s">
        <v>5</v>
      </c>
      <c r="D41" s="177">
        <v>32</v>
      </c>
      <c r="E41" s="9" t="e">
        <f>+(#REF!+#REF!)/2</f>
        <v>#REF!</v>
      </c>
      <c r="F41" s="10">
        <v>32</v>
      </c>
    </row>
    <row r="42" spans="2:6" s="4" customFormat="1" ht="20.100000000000001" customHeight="1" x14ac:dyDescent="0.2">
      <c r="B42" s="175" t="s">
        <v>36</v>
      </c>
      <c r="C42" s="141" t="s">
        <v>5</v>
      </c>
      <c r="D42" s="177">
        <v>33</v>
      </c>
      <c r="E42" s="9" t="e">
        <f>+(#REF!+#REF!)/2</f>
        <v>#REF!</v>
      </c>
      <c r="F42" s="10">
        <v>33</v>
      </c>
    </row>
    <row r="43" spans="2:6" s="4" customFormat="1" ht="20.100000000000001" customHeight="1" x14ac:dyDescent="0.2">
      <c r="B43" s="175" t="s">
        <v>113</v>
      </c>
      <c r="C43" s="141" t="s">
        <v>5</v>
      </c>
      <c r="D43" s="177">
        <v>34</v>
      </c>
      <c r="E43" s="9" t="e">
        <f>+(#REF!+#REF!)/2</f>
        <v>#REF!</v>
      </c>
      <c r="F43" s="10">
        <v>34</v>
      </c>
    </row>
    <row r="44" spans="2:6" s="4" customFormat="1" ht="20.100000000000001" customHeight="1" x14ac:dyDescent="0.2">
      <c r="B44" s="175" t="s">
        <v>22</v>
      </c>
      <c r="C44" s="141" t="s">
        <v>5</v>
      </c>
      <c r="D44" s="177">
        <v>35</v>
      </c>
      <c r="E44" s="9" t="e">
        <f>+(#REF!+#REF!)/2</f>
        <v>#REF!</v>
      </c>
      <c r="F44" s="10">
        <v>35</v>
      </c>
    </row>
    <row r="45" spans="2:6" s="4" customFormat="1" ht="20.100000000000001" customHeight="1" x14ac:dyDescent="0.2">
      <c r="B45" s="175" t="s">
        <v>70</v>
      </c>
      <c r="C45" s="141" t="s">
        <v>5</v>
      </c>
      <c r="D45" s="177">
        <v>36</v>
      </c>
      <c r="E45" s="9" t="e">
        <f>+(#REF!+#REF!)/2</f>
        <v>#REF!</v>
      </c>
      <c r="F45" s="10">
        <v>36</v>
      </c>
    </row>
    <row r="46" spans="2:6" s="4" customFormat="1" ht="20.100000000000001" customHeight="1" x14ac:dyDescent="0.2">
      <c r="B46" s="175" t="s">
        <v>40</v>
      </c>
      <c r="C46" s="141" t="s">
        <v>5</v>
      </c>
      <c r="D46" s="177">
        <v>37</v>
      </c>
      <c r="E46" s="9" t="e">
        <f>+(#REF!+#REF!)/2</f>
        <v>#REF!</v>
      </c>
      <c r="F46" s="10">
        <v>37</v>
      </c>
    </row>
    <row r="47" spans="2:6" s="4" customFormat="1" ht="20.100000000000001" customHeight="1" x14ac:dyDescent="0.2">
      <c r="B47" s="258" t="s">
        <v>64</v>
      </c>
      <c r="C47" s="141" t="s">
        <v>5</v>
      </c>
      <c r="D47" s="177">
        <v>38</v>
      </c>
      <c r="E47" s="9" t="e">
        <f>+(#REF!+#REF!)/2</f>
        <v>#REF!</v>
      </c>
      <c r="F47" s="10">
        <v>38</v>
      </c>
    </row>
    <row r="48" spans="2:6" s="4" customFormat="1" ht="20.100000000000001" customHeight="1" x14ac:dyDescent="0.2">
      <c r="B48" s="258" t="s">
        <v>65</v>
      </c>
      <c r="C48" s="141" t="s">
        <v>5</v>
      </c>
      <c r="D48" s="177">
        <v>39</v>
      </c>
      <c r="E48" s="9" t="e">
        <f>+(#REF!+#REF!)/2</f>
        <v>#REF!</v>
      </c>
      <c r="F48" s="10">
        <v>39</v>
      </c>
    </row>
    <row r="49" spans="2:6" s="4" customFormat="1" ht="20.100000000000001" customHeight="1" x14ac:dyDescent="0.2">
      <c r="B49" s="175" t="s">
        <v>1</v>
      </c>
      <c r="C49" s="141" t="s">
        <v>5</v>
      </c>
      <c r="D49" s="177">
        <v>40</v>
      </c>
      <c r="E49" s="9" t="e">
        <f>+(#REF!+#REF!)/2</f>
        <v>#REF!</v>
      </c>
      <c r="F49" s="10">
        <v>40</v>
      </c>
    </row>
    <row r="50" spans="2:6" s="4" customFormat="1" ht="20.100000000000001" customHeight="1" x14ac:dyDescent="0.2">
      <c r="B50" s="258" t="s">
        <v>51</v>
      </c>
      <c r="C50" s="141" t="s">
        <v>5</v>
      </c>
      <c r="D50" s="177">
        <v>41</v>
      </c>
      <c r="E50" s="9" t="e">
        <f>+(#REF!+#REF!)/2</f>
        <v>#REF!</v>
      </c>
      <c r="F50" s="10">
        <v>41</v>
      </c>
    </row>
    <row r="51" spans="2:6" s="4" customFormat="1" ht="20.100000000000001" customHeight="1" x14ac:dyDescent="0.2">
      <c r="B51" s="175" t="s">
        <v>17</v>
      </c>
      <c r="C51" s="141" t="s">
        <v>5</v>
      </c>
      <c r="D51" s="177">
        <v>42</v>
      </c>
      <c r="E51" s="9" t="e">
        <f>+(#REF!+#REF!)/2</f>
        <v>#REF!</v>
      </c>
      <c r="F51" s="10">
        <v>42</v>
      </c>
    </row>
    <row r="52" spans="2:6" s="4" customFormat="1" ht="20.100000000000001" customHeight="1" x14ac:dyDescent="0.2">
      <c r="B52" s="258" t="s">
        <v>127</v>
      </c>
      <c r="C52" s="141" t="s">
        <v>5</v>
      </c>
      <c r="D52" s="177">
        <v>43</v>
      </c>
      <c r="E52" s="9" t="e">
        <f>+(#REF!+#REF!)/2</f>
        <v>#REF!</v>
      </c>
      <c r="F52" s="10">
        <v>43</v>
      </c>
    </row>
    <row r="53" spans="2:6" s="4" customFormat="1" ht="20.100000000000001" customHeight="1" x14ac:dyDescent="0.2">
      <c r="B53" s="175" t="s">
        <v>21</v>
      </c>
      <c r="C53" s="141" t="s">
        <v>5</v>
      </c>
      <c r="D53" s="177">
        <v>44</v>
      </c>
      <c r="E53" s="9" t="e">
        <f>+(#REF!+#REF!)/2</f>
        <v>#REF!</v>
      </c>
      <c r="F53" s="10">
        <v>44</v>
      </c>
    </row>
    <row r="54" spans="2:6" s="4" customFormat="1" ht="20.100000000000001" customHeight="1" x14ac:dyDescent="0.2">
      <c r="B54" s="175" t="s">
        <v>37</v>
      </c>
      <c r="C54" s="141" t="s">
        <v>5</v>
      </c>
      <c r="D54" s="177">
        <v>45</v>
      </c>
      <c r="E54" s="9" t="e">
        <f>+(#REF!+#REF!)/2</f>
        <v>#REF!</v>
      </c>
      <c r="F54" s="10">
        <v>45</v>
      </c>
    </row>
    <row r="55" spans="2:6" s="4" customFormat="1" ht="20.100000000000001" customHeight="1" x14ac:dyDescent="0.2">
      <c r="B55" s="175" t="s">
        <v>38</v>
      </c>
      <c r="C55" s="141" t="s">
        <v>5</v>
      </c>
      <c r="D55" s="177">
        <v>46</v>
      </c>
      <c r="E55" s="9" t="e">
        <f>+(#REF!+#REF!)/2</f>
        <v>#REF!</v>
      </c>
      <c r="F55" s="10">
        <v>46</v>
      </c>
    </row>
    <row r="56" spans="2:6" s="4" customFormat="1" ht="20.100000000000001" customHeight="1" x14ac:dyDescent="0.2">
      <c r="B56" s="258" t="s">
        <v>45</v>
      </c>
      <c r="C56" s="141" t="s">
        <v>5</v>
      </c>
      <c r="D56" s="177">
        <v>47</v>
      </c>
      <c r="E56" s="9" t="e">
        <f>+(#REF!+#REF!)/2</f>
        <v>#REF!</v>
      </c>
      <c r="F56" s="10">
        <v>47</v>
      </c>
    </row>
    <row r="57" spans="2:6" s="4" customFormat="1" ht="20.100000000000001" customHeight="1" x14ac:dyDescent="0.2">
      <c r="B57" s="175" t="s">
        <v>47</v>
      </c>
      <c r="C57" s="141" t="s">
        <v>5</v>
      </c>
      <c r="D57" s="177">
        <v>48</v>
      </c>
      <c r="E57" s="9" t="e">
        <f>+(#REF!+#REF!)/2</f>
        <v>#REF!</v>
      </c>
      <c r="F57" s="10">
        <v>48</v>
      </c>
    </row>
    <row r="58" spans="2:6" s="4" customFormat="1" ht="20.100000000000001" customHeight="1" x14ac:dyDescent="0.2">
      <c r="B58" s="175" t="s">
        <v>49</v>
      </c>
      <c r="C58" s="141" t="s">
        <v>5</v>
      </c>
      <c r="D58" s="177">
        <v>49</v>
      </c>
      <c r="E58" s="9" t="e">
        <f>+(#REF!+#REF!)/2</f>
        <v>#REF!</v>
      </c>
      <c r="F58" s="10">
        <v>49</v>
      </c>
    </row>
    <row r="59" spans="2:6" s="4" customFormat="1" ht="20.100000000000001" customHeight="1" x14ac:dyDescent="0.2">
      <c r="B59" s="175" t="s">
        <v>52</v>
      </c>
      <c r="C59" s="141" t="s">
        <v>5</v>
      </c>
      <c r="D59" s="177">
        <v>50</v>
      </c>
      <c r="E59" s="9" t="e">
        <f>+(#REF!+#REF!)/2</f>
        <v>#REF!</v>
      </c>
      <c r="F59" s="10">
        <v>50</v>
      </c>
    </row>
    <row r="60" spans="2:6" s="4" customFormat="1" ht="20.100000000000001" customHeight="1" x14ac:dyDescent="0.2">
      <c r="B60" s="258" t="s">
        <v>53</v>
      </c>
      <c r="C60" s="141" t="s">
        <v>5</v>
      </c>
      <c r="D60" s="177">
        <v>51</v>
      </c>
      <c r="E60" s="9" t="e">
        <f>+(#REF!+#REF!)/2</f>
        <v>#REF!</v>
      </c>
      <c r="F60" s="10">
        <v>51</v>
      </c>
    </row>
    <row r="61" spans="2:6" s="4" customFormat="1" ht="20.100000000000001" customHeight="1" x14ac:dyDescent="0.2">
      <c r="B61" s="175" t="s">
        <v>54</v>
      </c>
      <c r="C61" s="141" t="s">
        <v>5</v>
      </c>
      <c r="D61" s="177">
        <v>52</v>
      </c>
      <c r="E61" s="9" t="e">
        <f>+(#REF!+#REF!)/2</f>
        <v>#REF!</v>
      </c>
      <c r="F61" s="10">
        <v>52</v>
      </c>
    </row>
    <row r="62" spans="2:6" s="4" customFormat="1" ht="20.100000000000001" customHeight="1" x14ac:dyDescent="0.2">
      <c r="B62" s="258" t="s">
        <v>55</v>
      </c>
      <c r="C62" s="141" t="s">
        <v>5</v>
      </c>
      <c r="D62" s="177">
        <v>53</v>
      </c>
      <c r="E62" s="9" t="e">
        <f>+(#REF!+#REF!)/2</f>
        <v>#REF!</v>
      </c>
      <c r="F62" s="10">
        <v>53</v>
      </c>
    </row>
    <row r="63" spans="2:6" s="4" customFormat="1" ht="20.100000000000001" customHeight="1" x14ac:dyDescent="0.2">
      <c r="B63" s="175" t="s">
        <v>56</v>
      </c>
      <c r="C63" s="141" t="s">
        <v>5</v>
      </c>
      <c r="D63" s="177">
        <v>54</v>
      </c>
      <c r="E63" s="9" t="e">
        <f>+(#REF!+#REF!)/2</f>
        <v>#REF!</v>
      </c>
      <c r="F63" s="10">
        <v>54</v>
      </c>
    </row>
    <row r="64" spans="2:6" s="4" customFormat="1" ht="20.100000000000001" customHeight="1" x14ac:dyDescent="0.2">
      <c r="B64" s="175" t="s">
        <v>57</v>
      </c>
      <c r="C64" s="141" t="s">
        <v>5</v>
      </c>
      <c r="D64" s="177">
        <v>55</v>
      </c>
      <c r="E64" s="9" t="e">
        <f>+(#REF!+#REF!)/2</f>
        <v>#REF!</v>
      </c>
      <c r="F64" s="10">
        <v>55</v>
      </c>
    </row>
    <row r="65" spans="2:6" s="4" customFormat="1" ht="20.100000000000001" customHeight="1" x14ac:dyDescent="0.2">
      <c r="B65" s="175" t="s">
        <v>58</v>
      </c>
      <c r="C65" s="141" t="s">
        <v>5</v>
      </c>
      <c r="D65" s="177">
        <v>56</v>
      </c>
      <c r="E65" s="9" t="e">
        <f>+(#REF!+#REF!)/2</f>
        <v>#REF!</v>
      </c>
      <c r="F65" s="10">
        <v>56</v>
      </c>
    </row>
    <row r="66" spans="2:6" s="4" customFormat="1" ht="20.100000000000001" customHeight="1" x14ac:dyDescent="0.2">
      <c r="B66" s="175" t="s">
        <v>59</v>
      </c>
      <c r="C66" s="141" t="s">
        <v>5</v>
      </c>
      <c r="D66" s="177">
        <v>57</v>
      </c>
      <c r="E66" s="9" t="e">
        <f>+(#REF!+#REF!)/2</f>
        <v>#REF!</v>
      </c>
      <c r="F66" s="10">
        <v>57</v>
      </c>
    </row>
    <row r="67" spans="2:6" s="4" customFormat="1" ht="20.100000000000001" customHeight="1" x14ac:dyDescent="0.2">
      <c r="B67" s="259" t="s">
        <v>60</v>
      </c>
      <c r="C67" s="141" t="s">
        <v>5</v>
      </c>
      <c r="D67" s="177">
        <v>58</v>
      </c>
      <c r="E67" s="9" t="e">
        <f>+(#REF!+#REF!)/2</f>
        <v>#REF!</v>
      </c>
      <c r="F67" s="10">
        <v>58</v>
      </c>
    </row>
    <row r="68" spans="2:6" s="4" customFormat="1" ht="20.100000000000001" customHeight="1" x14ac:dyDescent="0.2">
      <c r="B68" s="175" t="s">
        <v>61</v>
      </c>
      <c r="C68" s="141" t="s">
        <v>5</v>
      </c>
      <c r="D68" s="177">
        <v>59</v>
      </c>
      <c r="E68" s="9" t="e">
        <f>+(#REF!+#REF!)/2</f>
        <v>#REF!</v>
      </c>
      <c r="F68" s="10">
        <v>59</v>
      </c>
    </row>
    <row r="69" spans="2:6" s="4" customFormat="1" ht="20.100000000000001" customHeight="1" x14ac:dyDescent="0.2">
      <c r="B69" s="175" t="s">
        <v>62</v>
      </c>
      <c r="C69" s="141" t="s">
        <v>5</v>
      </c>
      <c r="D69" s="177">
        <v>60</v>
      </c>
      <c r="E69" s="9" t="e">
        <f>+(#REF!+#REF!)/2</f>
        <v>#REF!</v>
      </c>
      <c r="F69" s="10">
        <v>60</v>
      </c>
    </row>
    <row r="70" spans="2:6" s="4" customFormat="1" ht="20.100000000000001" customHeight="1" x14ac:dyDescent="0.2">
      <c r="B70" s="175" t="s">
        <v>63</v>
      </c>
      <c r="C70" s="141" t="s">
        <v>5</v>
      </c>
      <c r="D70" s="177">
        <v>61</v>
      </c>
      <c r="E70" s="9" t="e">
        <f>+(#REF!+#REF!)/2</f>
        <v>#REF!</v>
      </c>
      <c r="F70" s="10">
        <v>61</v>
      </c>
    </row>
    <row r="71" spans="2:6" s="4" customFormat="1" ht="20.100000000000001" customHeight="1" x14ac:dyDescent="0.2">
      <c r="B71" s="258" t="s">
        <v>66</v>
      </c>
      <c r="C71" s="141" t="s">
        <v>5</v>
      </c>
      <c r="D71" s="177">
        <v>62</v>
      </c>
      <c r="E71" s="9" t="e">
        <f>+(#REF!+#REF!)/2</f>
        <v>#REF!</v>
      </c>
      <c r="F71" s="10">
        <v>62</v>
      </c>
    </row>
    <row r="72" spans="2:6" s="4" customFormat="1" ht="20.100000000000001" customHeight="1" x14ac:dyDescent="0.2">
      <c r="B72" s="258" t="s">
        <v>67</v>
      </c>
      <c r="C72" s="141" t="s">
        <v>5</v>
      </c>
      <c r="D72" s="177">
        <v>63</v>
      </c>
      <c r="E72" s="9" t="e">
        <f>+(#REF!+#REF!)/2</f>
        <v>#REF!</v>
      </c>
      <c r="F72" s="10">
        <v>63</v>
      </c>
    </row>
    <row r="73" spans="2:6" s="4" customFormat="1" ht="20.100000000000001" customHeight="1" x14ac:dyDescent="0.2">
      <c r="B73" s="258" t="s">
        <v>68</v>
      </c>
      <c r="C73" s="141" t="s">
        <v>5</v>
      </c>
      <c r="D73" s="177">
        <v>64</v>
      </c>
      <c r="E73" s="9" t="e">
        <f>+(#REF!+#REF!)/2</f>
        <v>#REF!</v>
      </c>
      <c r="F73" s="10">
        <v>64</v>
      </c>
    </row>
    <row r="74" spans="2:6" s="4" customFormat="1" ht="20.100000000000001" customHeight="1" x14ac:dyDescent="0.2">
      <c r="B74" s="258" t="s">
        <v>69</v>
      </c>
      <c r="C74" s="141" t="s">
        <v>5</v>
      </c>
      <c r="D74" s="177">
        <v>65</v>
      </c>
      <c r="E74" s="9" t="e">
        <f>+(#REF!+#REF!)/2</f>
        <v>#REF!</v>
      </c>
      <c r="F74" s="10">
        <v>65</v>
      </c>
    </row>
    <row r="75" spans="2:6" s="4" customFormat="1" ht="20.100000000000001" customHeight="1" x14ac:dyDescent="0.2">
      <c r="B75" s="175" t="s">
        <v>4</v>
      </c>
      <c r="C75" s="141" t="s">
        <v>5</v>
      </c>
      <c r="D75" s="177">
        <v>66</v>
      </c>
      <c r="E75" s="9"/>
      <c r="F75" s="10"/>
    </row>
    <row r="76" spans="2:6" s="4" customFormat="1" ht="20.100000000000001" customHeight="1" x14ac:dyDescent="0.2">
      <c r="B76" s="175" t="s">
        <v>108</v>
      </c>
      <c r="C76" s="141" t="s">
        <v>5</v>
      </c>
      <c r="D76" s="177">
        <v>67</v>
      </c>
      <c r="E76" s="9"/>
      <c r="F76" s="10"/>
    </row>
    <row r="77" spans="2:6" s="4" customFormat="1" ht="20.100000000000001" customHeight="1" x14ac:dyDescent="0.2">
      <c r="B77" s="175" t="s">
        <v>129</v>
      </c>
      <c r="C77" s="141" t="s">
        <v>5</v>
      </c>
      <c r="D77" s="177">
        <v>68</v>
      </c>
      <c r="E77" s="9"/>
      <c r="F77" s="10"/>
    </row>
    <row r="78" spans="2:6" s="4" customFormat="1" ht="20.100000000000001" customHeight="1" x14ac:dyDescent="0.2">
      <c r="B78" s="175" t="s">
        <v>112</v>
      </c>
      <c r="C78" s="141" t="s">
        <v>5</v>
      </c>
      <c r="D78" s="177">
        <v>69</v>
      </c>
      <c r="E78" s="9"/>
      <c r="F78" s="10"/>
    </row>
    <row r="79" spans="2:6" s="4" customFormat="1" ht="20.100000000000001" customHeight="1" x14ac:dyDescent="0.2">
      <c r="B79" s="175" t="s">
        <v>162</v>
      </c>
      <c r="C79" s="141" t="s">
        <v>5</v>
      </c>
      <c r="D79" s="177">
        <v>70</v>
      </c>
      <c r="E79" s="9"/>
      <c r="F79" s="10"/>
    </row>
    <row r="80" spans="2:6" s="4" customFormat="1" ht="20.100000000000001" customHeight="1" x14ac:dyDescent="0.2">
      <c r="B80" s="175" t="s">
        <v>163</v>
      </c>
      <c r="C80" s="141" t="s">
        <v>5</v>
      </c>
      <c r="D80" s="177">
        <v>71</v>
      </c>
      <c r="E80" s="9"/>
      <c r="F80" s="10"/>
    </row>
    <row r="81" spans="2:6" s="4" customFormat="1" ht="20.100000000000001" customHeight="1" x14ac:dyDescent="0.2">
      <c r="B81" s="175"/>
      <c r="C81" s="141"/>
      <c r="D81" s="177"/>
      <c r="E81" s="9"/>
      <c r="F81" s="10"/>
    </row>
    <row r="82" spans="2:6" s="4" customFormat="1" ht="20.100000000000001" customHeight="1" x14ac:dyDescent="0.2">
      <c r="B82" s="175"/>
      <c r="C82" s="141"/>
      <c r="D82" s="177"/>
      <c r="E82" s="9" t="e">
        <f>+(#REF!+#REF!)/2</f>
        <v>#REF!</v>
      </c>
      <c r="F82" s="10">
        <v>66</v>
      </c>
    </row>
    <row r="83" spans="2:6" ht="20.100000000000001" customHeight="1" x14ac:dyDescent="0.2">
      <c r="B83" s="260"/>
      <c r="C83" s="143"/>
      <c r="D83" s="179"/>
    </row>
    <row r="84" spans="2:6" ht="20.100000000000001" customHeight="1" x14ac:dyDescent="0.2">
      <c r="B84" s="258" t="s">
        <v>74</v>
      </c>
      <c r="C84" s="141" t="s">
        <v>5</v>
      </c>
      <c r="D84" s="177">
        <v>80</v>
      </c>
    </row>
    <row r="85" spans="2:6" ht="20.100000000000001" customHeight="1" x14ac:dyDescent="0.2">
      <c r="B85" s="258" t="s">
        <v>75</v>
      </c>
      <c r="C85" s="141" t="s">
        <v>5</v>
      </c>
      <c r="D85" s="177">
        <v>81</v>
      </c>
    </row>
    <row r="86" spans="2:6" ht="20.100000000000001" customHeight="1" x14ac:dyDescent="0.2">
      <c r="B86" s="258" t="s">
        <v>76</v>
      </c>
      <c r="C86" s="141" t="s">
        <v>5</v>
      </c>
      <c r="D86" s="177">
        <v>82</v>
      </c>
    </row>
    <row r="87" spans="2:6" ht="20.100000000000001" customHeight="1" x14ac:dyDescent="0.2">
      <c r="B87" s="258" t="s">
        <v>77</v>
      </c>
      <c r="C87" s="141" t="s">
        <v>5</v>
      </c>
      <c r="D87" s="177">
        <v>83</v>
      </c>
    </row>
    <row r="88" spans="2:6" ht="20.100000000000001" customHeight="1" x14ac:dyDescent="0.2">
      <c r="B88" s="258" t="s">
        <v>78</v>
      </c>
      <c r="C88" s="141" t="s">
        <v>5</v>
      </c>
      <c r="D88" s="177">
        <v>84</v>
      </c>
    </row>
    <row r="89" spans="2:6" ht="20.100000000000001" customHeight="1" x14ac:dyDescent="0.2">
      <c r="B89" s="258" t="s">
        <v>79</v>
      </c>
      <c r="C89" s="141" t="s">
        <v>5</v>
      </c>
      <c r="D89" s="177">
        <v>85</v>
      </c>
    </row>
  </sheetData>
  <sortState ref="B10:DF75">
    <sortCondition ref="F10:F75"/>
  </sortState>
  <mergeCells count="1">
    <mergeCell ref="D6:F6"/>
  </mergeCells>
  <phoneticPr fontId="1" type="noConversion"/>
  <pageMargins left="0.70000000000000007" right="0.70000000000000007" top="0.75000000000000011" bottom="0.75000000000000011" header="0.30000000000000004" footer="0.30000000000000004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C30" sqref="C30"/>
    </sheetView>
  </sheetViews>
  <sheetFormatPr defaultRowHeight="12.75" x14ac:dyDescent="0.2"/>
  <cols>
    <col min="4" max="6" width="21.625" customWidth="1"/>
    <col min="7" max="7" width="22.25" customWidth="1"/>
    <col min="8" max="8" width="21.75" customWidth="1"/>
    <col min="12" max="12" width="3.75" customWidth="1"/>
  </cols>
  <sheetData>
    <row r="1" spans="1:12" ht="15.75" thickBo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75" customHeight="1" thickTop="1" thickBot="1" x14ac:dyDescent="0.25">
      <c r="A2" s="202"/>
      <c r="B2" s="271" t="s">
        <v>132</v>
      </c>
      <c r="C2" s="272"/>
      <c r="D2" s="272"/>
      <c r="E2" s="272"/>
      <c r="F2" s="272"/>
      <c r="G2" s="272"/>
      <c r="H2" s="272"/>
      <c r="I2" s="273"/>
      <c r="J2" s="202"/>
      <c r="K2" s="202"/>
      <c r="L2" s="202"/>
    </row>
    <row r="3" spans="1:12" ht="16.5" thickTop="1" thickBot="1" x14ac:dyDescent="0.25">
      <c r="A3" s="202"/>
      <c r="J3" s="202"/>
      <c r="K3" s="202"/>
      <c r="L3" s="202"/>
    </row>
    <row r="4" spans="1:12" ht="24" customHeight="1" thickBot="1" x14ac:dyDescent="0.3">
      <c r="A4" s="202"/>
      <c r="B4" s="274" t="s">
        <v>133</v>
      </c>
      <c r="C4" s="275"/>
      <c r="D4" s="276"/>
      <c r="E4" s="277"/>
      <c r="F4" s="202"/>
      <c r="G4" s="229" t="s">
        <v>134</v>
      </c>
      <c r="H4" s="278"/>
      <c r="I4" s="277"/>
      <c r="J4" s="202"/>
      <c r="K4" s="202"/>
      <c r="L4" s="202"/>
    </row>
    <row r="5" spans="1:12" ht="15.75" thickBot="1" x14ac:dyDescent="0.2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ht="24" customHeight="1" thickBot="1" x14ac:dyDescent="0.3">
      <c r="A6" s="202"/>
      <c r="B6" s="274" t="s">
        <v>135</v>
      </c>
      <c r="C6" s="275"/>
      <c r="D6" s="276"/>
      <c r="E6" s="279"/>
      <c r="F6" s="202"/>
      <c r="G6" s="229" t="s">
        <v>136</v>
      </c>
      <c r="H6" s="278"/>
      <c r="I6" s="277"/>
      <c r="J6" s="202"/>
      <c r="K6" s="202"/>
      <c r="L6" s="202"/>
    </row>
    <row r="7" spans="1:12" ht="16.5" thickBot="1" x14ac:dyDescent="0.3">
      <c r="A7" s="202"/>
      <c r="B7" s="280"/>
      <c r="C7" s="280"/>
      <c r="D7" s="281"/>
      <c r="E7" s="282"/>
      <c r="F7" s="202"/>
      <c r="G7" s="202"/>
      <c r="H7" s="202"/>
      <c r="I7" s="202"/>
      <c r="J7" s="202"/>
      <c r="K7" s="202"/>
      <c r="L7" s="202"/>
    </row>
    <row r="8" spans="1:12" ht="24" customHeight="1" thickBot="1" x14ac:dyDescent="0.3">
      <c r="A8" s="202"/>
      <c r="B8" s="229" t="s">
        <v>137</v>
      </c>
      <c r="C8" s="203"/>
      <c r="D8" s="276"/>
      <c r="E8" s="277"/>
      <c r="F8" s="202"/>
      <c r="G8" s="202"/>
      <c r="H8" s="202"/>
      <c r="I8" s="202"/>
      <c r="J8" s="202"/>
      <c r="K8" s="202"/>
      <c r="L8" s="202"/>
    </row>
    <row r="9" spans="1:12" ht="15.75" thickBot="1" x14ac:dyDescent="0.25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</row>
    <row r="10" spans="1:12" ht="42" customHeight="1" thickBot="1" x14ac:dyDescent="0.25">
      <c r="A10" s="202"/>
      <c r="B10" s="274" t="s">
        <v>138</v>
      </c>
      <c r="C10" s="275"/>
      <c r="D10" s="204"/>
      <c r="E10" s="231" t="s">
        <v>139</v>
      </c>
      <c r="F10" s="204"/>
      <c r="G10" s="230" t="s">
        <v>140</v>
      </c>
      <c r="H10" s="204"/>
      <c r="I10" s="205" t="s">
        <v>141</v>
      </c>
      <c r="J10" s="205" t="s">
        <v>142</v>
      </c>
      <c r="K10" s="202"/>
      <c r="L10" s="202"/>
    </row>
    <row r="11" spans="1:12" ht="15" x14ac:dyDescent="0.2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1:12" ht="15" x14ac:dyDescent="0.2">
      <c r="A12" s="202"/>
      <c r="B12" s="283" t="s">
        <v>143</v>
      </c>
      <c r="C12" s="283"/>
      <c r="D12" s="207"/>
      <c r="E12" s="208"/>
      <c r="F12" s="202"/>
      <c r="G12" s="202"/>
      <c r="H12" s="202"/>
      <c r="I12" s="202"/>
      <c r="J12" s="202"/>
      <c r="K12" s="202"/>
      <c r="L12" s="202"/>
    </row>
    <row r="13" spans="1:12" ht="5.25" customHeight="1" thickBot="1" x14ac:dyDescent="0.25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</row>
    <row r="14" spans="1:12" s="6" customFormat="1" ht="32.25" customHeight="1" thickTop="1" thickBot="1" x14ac:dyDescent="0.25">
      <c r="A14" s="232"/>
      <c r="B14" s="232"/>
      <c r="C14" s="233" t="s">
        <v>144</v>
      </c>
      <c r="D14" s="234" t="s">
        <v>145</v>
      </c>
      <c r="E14" s="235" t="s">
        <v>146</v>
      </c>
      <c r="F14" s="235" t="s">
        <v>147</v>
      </c>
      <c r="G14" s="235" t="s">
        <v>148</v>
      </c>
      <c r="H14" s="236" t="s">
        <v>149</v>
      </c>
      <c r="I14" s="232"/>
      <c r="J14" s="232"/>
      <c r="K14" s="232"/>
      <c r="L14" s="232"/>
    </row>
    <row r="15" spans="1:12" ht="45" customHeight="1" thickTop="1" x14ac:dyDescent="0.2">
      <c r="A15" s="202"/>
      <c r="B15" s="202"/>
      <c r="C15" s="233" t="s">
        <v>150</v>
      </c>
      <c r="D15" s="210"/>
      <c r="E15" s="211"/>
      <c r="F15" s="211"/>
      <c r="G15" s="211"/>
      <c r="H15" s="212"/>
      <c r="I15" s="202"/>
      <c r="J15" s="202"/>
      <c r="K15" s="202"/>
      <c r="L15" s="202"/>
    </row>
    <row r="16" spans="1:12" s="242" customFormat="1" ht="45" customHeight="1" x14ac:dyDescent="0.2">
      <c r="A16" s="237"/>
      <c r="B16" s="237"/>
      <c r="C16" s="238" t="s">
        <v>151</v>
      </c>
      <c r="D16" s="239"/>
      <c r="E16" s="240"/>
      <c r="F16" s="240"/>
      <c r="G16" s="240"/>
      <c r="H16" s="241"/>
      <c r="I16" s="238"/>
      <c r="J16" s="237"/>
      <c r="K16" s="237"/>
      <c r="L16" s="237"/>
    </row>
    <row r="17" spans="1:12" ht="45" customHeight="1" x14ac:dyDescent="0.2">
      <c r="A17" s="202"/>
      <c r="B17" s="202"/>
      <c r="C17" s="233" t="s">
        <v>152</v>
      </c>
      <c r="D17" s="213"/>
      <c r="E17" s="214"/>
      <c r="F17" s="214"/>
      <c r="G17" s="214"/>
      <c r="H17" s="215"/>
      <c r="I17" s="202"/>
      <c r="J17" s="202"/>
      <c r="K17" s="202"/>
      <c r="L17" s="202"/>
    </row>
    <row r="18" spans="1:12" ht="45" customHeight="1" thickBot="1" x14ac:dyDescent="0.25">
      <c r="A18" s="202"/>
      <c r="B18" s="202"/>
      <c r="C18" s="238" t="s">
        <v>153</v>
      </c>
      <c r="D18" s="216"/>
      <c r="E18" s="217"/>
      <c r="F18" s="217"/>
      <c r="G18" s="217"/>
      <c r="H18" s="218"/>
      <c r="I18" s="209"/>
      <c r="J18" s="202"/>
      <c r="K18" s="202"/>
      <c r="L18" s="202"/>
    </row>
    <row r="19" spans="1:12" ht="15.75" thickTop="1" x14ac:dyDescent="0.2">
      <c r="A19" s="219"/>
      <c r="B19" s="219"/>
      <c r="C19" s="219"/>
      <c r="D19" s="202"/>
      <c r="E19" s="202"/>
      <c r="F19" s="202"/>
      <c r="G19" s="202"/>
      <c r="H19" s="202"/>
      <c r="I19" s="219"/>
      <c r="J19" s="219"/>
      <c r="K19" s="219"/>
      <c r="L19" s="219"/>
    </row>
    <row r="20" spans="1:12" ht="15.75" thickBot="1" x14ac:dyDescent="0.2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1:12" ht="15.75" thickTop="1" x14ac:dyDescent="0.2">
      <c r="A21" s="202"/>
      <c r="B21" s="283" t="s">
        <v>154</v>
      </c>
      <c r="C21" s="283"/>
      <c r="D21" s="284"/>
      <c r="E21" s="220"/>
      <c r="F21" s="283" t="s">
        <v>155</v>
      </c>
      <c r="G21" s="283"/>
      <c r="H21" s="284"/>
      <c r="I21" s="221"/>
      <c r="J21" s="222"/>
      <c r="K21" s="223"/>
      <c r="L21" s="202"/>
    </row>
    <row r="22" spans="1:12" ht="15.75" thickBot="1" x14ac:dyDescent="0.25">
      <c r="A22" s="202"/>
      <c r="B22" s="202"/>
      <c r="C22" s="202"/>
      <c r="D22" s="296"/>
      <c r="E22" s="220"/>
      <c r="F22" s="202"/>
      <c r="G22" s="202"/>
      <c r="H22" s="285"/>
      <c r="I22" s="221"/>
      <c r="J22" s="223"/>
      <c r="K22" s="223"/>
      <c r="L22" s="202"/>
    </row>
    <row r="23" spans="1:12" ht="16.5" thickTop="1" thickBot="1" x14ac:dyDescent="0.25">
      <c r="A23" s="202"/>
      <c r="B23" s="220"/>
      <c r="C23" s="220"/>
      <c r="D23" s="202"/>
      <c r="E23" s="202"/>
      <c r="F23" s="202"/>
      <c r="G23" s="202"/>
      <c r="H23" s="202"/>
      <c r="I23" s="202"/>
      <c r="J23" s="223"/>
      <c r="K23" s="223"/>
      <c r="L23" s="202"/>
    </row>
    <row r="24" spans="1:12" ht="21" thickTop="1" x14ac:dyDescent="0.3">
      <c r="A24" s="202"/>
      <c r="B24" s="283" t="s">
        <v>156</v>
      </c>
      <c r="C24" s="283"/>
      <c r="D24" s="286"/>
      <c r="E24" s="224"/>
      <c r="F24" s="288" t="s">
        <v>157</v>
      </c>
      <c r="G24" s="225"/>
      <c r="H24" s="290"/>
      <c r="I24" s="291"/>
      <c r="J24" s="292"/>
      <c r="K24" s="220"/>
      <c r="L24" s="202"/>
    </row>
    <row r="25" spans="1:12" ht="15.75" thickBot="1" x14ac:dyDescent="0.25">
      <c r="A25" s="202"/>
      <c r="B25" s="202"/>
      <c r="C25" s="202"/>
      <c r="D25" s="287"/>
      <c r="E25" s="224"/>
      <c r="F25" s="289"/>
      <c r="G25" s="202"/>
      <c r="H25" s="293"/>
      <c r="I25" s="294"/>
      <c r="J25" s="295"/>
      <c r="K25" s="220"/>
      <c r="L25" s="202"/>
    </row>
    <row r="26" spans="1:12" ht="15.75" thickTop="1" x14ac:dyDescent="0.2">
      <c r="A26" s="202"/>
      <c r="B26" s="202"/>
      <c r="C26" s="202"/>
      <c r="D26" s="224"/>
      <c r="E26" s="224"/>
      <c r="F26" s="223"/>
      <c r="G26" s="202"/>
      <c r="H26" s="202"/>
      <c r="I26" s="202"/>
      <c r="J26" s="223"/>
      <c r="K26" s="223"/>
      <c r="L26" s="202"/>
    </row>
    <row r="27" spans="1:12" ht="15" x14ac:dyDescent="0.2">
      <c r="A27" s="222"/>
      <c r="B27" s="243" t="s">
        <v>158</v>
      </c>
      <c r="C27" s="226"/>
      <c r="D27" s="227"/>
      <c r="E27" s="226"/>
      <c r="F27" s="226"/>
      <c r="G27" s="226"/>
      <c r="H27" s="228"/>
      <c r="I27" s="228"/>
      <c r="J27" s="228"/>
      <c r="K27" s="228"/>
      <c r="L27" s="222"/>
    </row>
    <row r="28" spans="1:12" ht="15" x14ac:dyDescent="0.2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</row>
  </sheetData>
  <mergeCells count="20">
    <mergeCell ref="F21:G21"/>
    <mergeCell ref="H21:H22"/>
    <mergeCell ref="B24:C24"/>
    <mergeCell ref="D24:D25"/>
    <mergeCell ref="F24:F25"/>
    <mergeCell ref="H24:J25"/>
    <mergeCell ref="B21:C21"/>
    <mergeCell ref="D21:D22"/>
    <mergeCell ref="B7:C7"/>
    <mergeCell ref="D7:E7"/>
    <mergeCell ref="D8:E8"/>
    <mergeCell ref="B10:C10"/>
    <mergeCell ref="B12:C12"/>
    <mergeCell ref="B2:I2"/>
    <mergeCell ref="B4:C4"/>
    <mergeCell ref="D4:E4"/>
    <mergeCell ref="H4:I4"/>
    <mergeCell ref="B6:C6"/>
    <mergeCell ref="D6:E6"/>
    <mergeCell ref="H6:I6"/>
  </mergeCells>
  <pageMargins left="0.7" right="0.7" top="0.75" bottom="0.75" header="0.3" footer="0.3"/>
  <pageSetup paperSize="9" scale="61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topLeftCell="A28" workbookViewId="0">
      <selection activeCell="I2" sqref="I2"/>
    </sheetView>
  </sheetViews>
  <sheetFormatPr defaultRowHeight="12.75" x14ac:dyDescent="0.2"/>
  <cols>
    <col min="1" max="1" width="25.25" customWidth="1"/>
    <col min="2" max="2" width="11.625" customWidth="1"/>
    <col min="4" max="4" width="10.125" customWidth="1"/>
    <col min="6" max="6" width="13.625" customWidth="1"/>
    <col min="7" max="7" width="11.375" customWidth="1"/>
    <col min="8" max="8" width="10.25" customWidth="1"/>
    <col min="9" max="9" width="10.875" customWidth="1"/>
    <col min="10" max="10" width="12" customWidth="1"/>
    <col min="11" max="11" width="10.25" customWidth="1"/>
  </cols>
  <sheetData>
    <row r="2" spans="1:11" ht="27" x14ac:dyDescent="0.35">
      <c r="A2" s="245" t="s">
        <v>159</v>
      </c>
    </row>
    <row r="3" spans="1:11" ht="13.5" thickBot="1" x14ac:dyDescent="0.25"/>
    <row r="4" spans="1:11" ht="15.75" x14ac:dyDescent="0.2">
      <c r="A4" s="144" t="s">
        <v>11</v>
      </c>
      <c r="B4" s="145" t="s">
        <v>82</v>
      </c>
      <c r="C4" s="146" t="s">
        <v>83</v>
      </c>
      <c r="D4" s="158" t="s">
        <v>115</v>
      </c>
      <c r="E4" s="158" t="s">
        <v>117</v>
      </c>
      <c r="F4" s="158" t="s">
        <v>119</v>
      </c>
      <c r="G4" s="158" t="s">
        <v>121</v>
      </c>
      <c r="H4" s="158" t="s">
        <v>122</v>
      </c>
      <c r="I4" s="145" t="s">
        <v>126</v>
      </c>
      <c r="J4" s="145" t="s">
        <v>126</v>
      </c>
      <c r="K4" s="200" t="s">
        <v>130</v>
      </c>
    </row>
    <row r="5" spans="1:11" ht="16.5" thickBot="1" x14ac:dyDescent="0.25">
      <c r="A5" s="196" t="s">
        <v>12</v>
      </c>
      <c r="B5" s="197"/>
      <c r="C5" s="198" t="s">
        <v>114</v>
      </c>
      <c r="D5" s="199" t="s">
        <v>116</v>
      </c>
      <c r="E5" s="199" t="s">
        <v>118</v>
      </c>
      <c r="F5" s="199" t="s">
        <v>120</v>
      </c>
      <c r="G5" s="199" t="s">
        <v>115</v>
      </c>
      <c r="H5" s="199" t="s">
        <v>123</v>
      </c>
      <c r="I5" s="197" t="s">
        <v>124</v>
      </c>
      <c r="J5" s="197" t="s">
        <v>125</v>
      </c>
      <c r="K5" s="201" t="s">
        <v>131</v>
      </c>
    </row>
    <row r="6" spans="1:11" ht="18" x14ac:dyDescent="0.2">
      <c r="A6" s="190" t="s">
        <v>23</v>
      </c>
      <c r="B6" s="191" t="s">
        <v>5</v>
      </c>
      <c r="C6" s="192">
        <v>1</v>
      </c>
      <c r="D6" s="193" t="s">
        <v>128</v>
      </c>
      <c r="E6" s="194" t="s">
        <v>128</v>
      </c>
      <c r="F6" s="194" t="s">
        <v>128</v>
      </c>
      <c r="G6" s="194" t="s">
        <v>128</v>
      </c>
      <c r="H6" s="194" t="s">
        <v>128</v>
      </c>
      <c r="I6" s="194" t="s">
        <v>128</v>
      </c>
      <c r="J6" s="195" t="s">
        <v>128</v>
      </c>
      <c r="K6" s="246"/>
    </row>
    <row r="7" spans="1:11" ht="18" x14ac:dyDescent="0.2">
      <c r="A7" s="159" t="s">
        <v>14</v>
      </c>
      <c r="B7" s="149" t="s">
        <v>5</v>
      </c>
      <c r="C7" s="152">
        <v>2</v>
      </c>
      <c r="D7" s="166" t="s">
        <v>128</v>
      </c>
      <c r="E7" s="166" t="s">
        <v>128</v>
      </c>
      <c r="F7" s="166" t="s">
        <v>128</v>
      </c>
      <c r="G7" s="166" t="s">
        <v>128</v>
      </c>
      <c r="H7" s="166" t="s">
        <v>128</v>
      </c>
      <c r="I7" s="166" t="s">
        <v>128</v>
      </c>
      <c r="J7" s="184" t="s">
        <v>128</v>
      </c>
      <c r="K7" s="189"/>
    </row>
    <row r="8" spans="1:11" ht="18" x14ac:dyDescent="0.2">
      <c r="A8" s="159" t="s">
        <v>13</v>
      </c>
      <c r="B8" s="149" t="s">
        <v>5</v>
      </c>
      <c r="C8" s="152">
        <v>3</v>
      </c>
      <c r="D8" s="166" t="s">
        <v>128</v>
      </c>
      <c r="E8" s="166" t="s">
        <v>128</v>
      </c>
      <c r="F8" s="166" t="s">
        <v>128</v>
      </c>
      <c r="G8" s="166" t="s">
        <v>128</v>
      </c>
      <c r="H8" s="166" t="s">
        <v>128</v>
      </c>
      <c r="I8" s="166" t="s">
        <v>128</v>
      </c>
      <c r="J8" s="184" t="s">
        <v>128</v>
      </c>
      <c r="K8" s="189"/>
    </row>
    <row r="9" spans="1:11" ht="18" x14ac:dyDescent="0.2">
      <c r="A9" s="159" t="s">
        <v>25</v>
      </c>
      <c r="B9" s="149" t="s">
        <v>5</v>
      </c>
      <c r="C9" s="152">
        <v>4</v>
      </c>
      <c r="D9" s="166" t="s">
        <v>128</v>
      </c>
      <c r="E9" s="166" t="s">
        <v>128</v>
      </c>
      <c r="F9" s="166" t="s">
        <v>128</v>
      </c>
      <c r="G9" s="166" t="s">
        <v>128</v>
      </c>
      <c r="H9" s="166" t="s">
        <v>128</v>
      </c>
      <c r="I9" s="166" t="s">
        <v>128</v>
      </c>
      <c r="J9" s="184" t="s">
        <v>128</v>
      </c>
      <c r="K9" s="189"/>
    </row>
    <row r="10" spans="1:11" ht="18" x14ac:dyDescent="0.2">
      <c r="A10" s="159" t="s">
        <v>31</v>
      </c>
      <c r="B10" s="149" t="s">
        <v>5</v>
      </c>
      <c r="C10" s="152">
        <v>5</v>
      </c>
      <c r="D10" s="166"/>
      <c r="E10" s="166" t="s">
        <v>128</v>
      </c>
      <c r="F10" s="166" t="s">
        <v>128</v>
      </c>
      <c r="G10" s="166" t="s">
        <v>128</v>
      </c>
      <c r="H10" s="166" t="s">
        <v>128</v>
      </c>
      <c r="I10" s="166" t="s">
        <v>128</v>
      </c>
      <c r="J10" s="184"/>
      <c r="K10" s="248"/>
    </row>
    <row r="11" spans="1:11" ht="18" x14ac:dyDescent="0.2">
      <c r="A11" s="159" t="s">
        <v>15</v>
      </c>
      <c r="B11" s="149" t="s">
        <v>5</v>
      </c>
      <c r="C11" s="152">
        <v>6</v>
      </c>
      <c r="D11" s="166" t="s">
        <v>128</v>
      </c>
      <c r="E11" s="166" t="s">
        <v>128</v>
      </c>
      <c r="F11" s="166" t="s">
        <v>128</v>
      </c>
      <c r="G11" s="166" t="s">
        <v>128</v>
      </c>
      <c r="H11" s="166" t="s">
        <v>128</v>
      </c>
      <c r="I11" s="166" t="s">
        <v>128</v>
      </c>
      <c r="J11" s="184" t="s">
        <v>128</v>
      </c>
      <c r="K11" s="189"/>
    </row>
    <row r="12" spans="1:11" ht="18" x14ac:dyDescent="0.2">
      <c r="A12" s="159" t="s">
        <v>20</v>
      </c>
      <c r="B12" s="149" t="s">
        <v>5</v>
      </c>
      <c r="C12" s="152">
        <v>7</v>
      </c>
      <c r="D12" s="166" t="s">
        <v>128</v>
      </c>
      <c r="E12" s="166"/>
      <c r="F12" s="166" t="s">
        <v>128</v>
      </c>
      <c r="G12" s="166" t="s">
        <v>128</v>
      </c>
      <c r="H12" s="166"/>
      <c r="I12" s="166"/>
      <c r="J12" s="184"/>
      <c r="K12" s="187"/>
    </row>
    <row r="13" spans="1:11" ht="18" x14ac:dyDescent="0.2">
      <c r="A13" s="159" t="s">
        <v>28</v>
      </c>
      <c r="B13" s="149" t="s">
        <v>5</v>
      </c>
      <c r="C13" s="152">
        <v>8</v>
      </c>
      <c r="D13" s="166" t="s">
        <v>128</v>
      </c>
      <c r="E13" s="166" t="s">
        <v>128</v>
      </c>
      <c r="F13" s="166" t="s">
        <v>128</v>
      </c>
      <c r="G13" s="166"/>
      <c r="H13" s="166" t="s">
        <v>128</v>
      </c>
      <c r="I13" s="166" t="s">
        <v>128</v>
      </c>
      <c r="J13" s="184"/>
      <c r="K13" s="189"/>
    </row>
    <row r="14" spans="1:11" ht="18" x14ac:dyDescent="0.2">
      <c r="A14" s="160" t="s">
        <v>16</v>
      </c>
      <c r="B14" s="149" t="s">
        <v>5</v>
      </c>
      <c r="C14" s="152">
        <v>9</v>
      </c>
      <c r="D14" s="166"/>
      <c r="E14" s="166"/>
      <c r="F14" s="166"/>
      <c r="G14" s="166"/>
      <c r="H14" s="166" t="s">
        <v>128</v>
      </c>
      <c r="I14" s="166"/>
      <c r="J14" s="184"/>
      <c r="K14" s="187"/>
    </row>
    <row r="15" spans="1:11" ht="18" x14ac:dyDescent="0.2">
      <c r="A15" s="159" t="s">
        <v>18</v>
      </c>
      <c r="B15" s="149" t="s">
        <v>5</v>
      </c>
      <c r="C15" s="152">
        <v>10</v>
      </c>
      <c r="D15" s="166" t="s">
        <v>128</v>
      </c>
      <c r="E15" s="166" t="s">
        <v>128</v>
      </c>
      <c r="F15" s="166" t="s">
        <v>128</v>
      </c>
      <c r="G15" s="166" t="s">
        <v>128</v>
      </c>
      <c r="H15" s="166" t="s">
        <v>128</v>
      </c>
      <c r="I15" s="166" t="s">
        <v>128</v>
      </c>
      <c r="J15" s="184" t="s">
        <v>128</v>
      </c>
      <c r="K15" s="189"/>
    </row>
    <row r="16" spans="1:11" ht="18" x14ac:dyDescent="0.2">
      <c r="A16" s="159" t="s">
        <v>33</v>
      </c>
      <c r="B16" s="149" t="s">
        <v>5</v>
      </c>
      <c r="C16" s="152">
        <v>11</v>
      </c>
      <c r="D16" s="166"/>
      <c r="E16" s="166" t="s">
        <v>128</v>
      </c>
      <c r="F16" s="166" t="s">
        <v>128</v>
      </c>
      <c r="G16" s="166"/>
      <c r="H16" s="166" t="s">
        <v>128</v>
      </c>
      <c r="I16" s="166" t="s">
        <v>128</v>
      </c>
      <c r="J16" s="184"/>
      <c r="K16" s="189"/>
    </row>
    <row r="17" spans="1:11" ht="18" x14ac:dyDescent="0.2">
      <c r="A17" s="159" t="s">
        <v>24</v>
      </c>
      <c r="B17" s="149" t="s">
        <v>5</v>
      </c>
      <c r="C17" s="152">
        <v>12</v>
      </c>
      <c r="D17" s="166" t="s">
        <v>128</v>
      </c>
      <c r="E17" s="166" t="s">
        <v>128</v>
      </c>
      <c r="F17" s="166" t="s">
        <v>128</v>
      </c>
      <c r="G17" s="166" t="s">
        <v>128</v>
      </c>
      <c r="H17" s="166" t="s">
        <v>128</v>
      </c>
      <c r="I17" s="166" t="s">
        <v>128</v>
      </c>
      <c r="J17" s="184" t="s">
        <v>128</v>
      </c>
      <c r="K17" s="189"/>
    </row>
    <row r="18" spans="1:11" ht="18" x14ac:dyDescent="0.2">
      <c r="A18" s="160" t="s">
        <v>26</v>
      </c>
      <c r="B18" s="149" t="s">
        <v>5</v>
      </c>
      <c r="C18" s="152">
        <v>13</v>
      </c>
      <c r="D18" s="166" t="s">
        <v>128</v>
      </c>
      <c r="E18" s="166" t="s">
        <v>128</v>
      </c>
      <c r="F18" s="166" t="s">
        <v>128</v>
      </c>
      <c r="G18" s="166" t="s">
        <v>128</v>
      </c>
      <c r="H18" s="166" t="s">
        <v>128</v>
      </c>
      <c r="I18" s="166" t="s">
        <v>128</v>
      </c>
      <c r="J18" s="184" t="s">
        <v>128</v>
      </c>
      <c r="K18" s="189"/>
    </row>
    <row r="19" spans="1:11" ht="18" x14ac:dyDescent="0.2">
      <c r="A19" s="159" t="s">
        <v>34</v>
      </c>
      <c r="B19" s="149" t="s">
        <v>5</v>
      </c>
      <c r="C19" s="152">
        <v>14</v>
      </c>
      <c r="D19" s="166" t="s">
        <v>128</v>
      </c>
      <c r="E19" s="166" t="s">
        <v>128</v>
      </c>
      <c r="F19" s="166" t="s">
        <v>128</v>
      </c>
      <c r="G19" s="166" t="s">
        <v>128</v>
      </c>
      <c r="H19" s="166" t="s">
        <v>128</v>
      </c>
      <c r="I19" s="166" t="s">
        <v>128</v>
      </c>
      <c r="J19" s="184" t="s">
        <v>128</v>
      </c>
      <c r="K19" s="189"/>
    </row>
    <row r="20" spans="1:11" ht="18" x14ac:dyDescent="0.2">
      <c r="A20" s="159" t="s">
        <v>29</v>
      </c>
      <c r="B20" s="149" t="s">
        <v>5</v>
      </c>
      <c r="C20" s="152">
        <v>15</v>
      </c>
      <c r="D20" s="166" t="s">
        <v>128</v>
      </c>
      <c r="E20" s="166" t="s">
        <v>128</v>
      </c>
      <c r="F20" s="166" t="s">
        <v>128</v>
      </c>
      <c r="G20" s="166" t="s">
        <v>128</v>
      </c>
      <c r="H20" s="166"/>
      <c r="I20" s="166" t="s">
        <v>128</v>
      </c>
      <c r="J20" s="184" t="s">
        <v>128</v>
      </c>
      <c r="K20" s="187"/>
    </row>
    <row r="21" spans="1:11" ht="18" x14ac:dyDescent="0.2">
      <c r="A21" s="159" t="s">
        <v>39</v>
      </c>
      <c r="B21" s="149" t="s">
        <v>5</v>
      </c>
      <c r="C21" s="152">
        <v>16</v>
      </c>
      <c r="D21" s="166" t="s">
        <v>128</v>
      </c>
      <c r="E21" s="166" t="s">
        <v>128</v>
      </c>
      <c r="F21" s="166" t="s">
        <v>128</v>
      </c>
      <c r="G21" s="166" t="s">
        <v>128</v>
      </c>
      <c r="H21" s="166" t="s">
        <v>128</v>
      </c>
      <c r="I21" s="166" t="s">
        <v>128</v>
      </c>
      <c r="J21" s="184" t="s">
        <v>128</v>
      </c>
      <c r="K21" s="189"/>
    </row>
    <row r="22" spans="1:11" ht="18" x14ac:dyDescent="0.2">
      <c r="A22" s="159" t="s">
        <v>41</v>
      </c>
      <c r="B22" s="149" t="s">
        <v>5</v>
      </c>
      <c r="C22" s="152">
        <v>17</v>
      </c>
      <c r="D22" s="166" t="s">
        <v>128</v>
      </c>
      <c r="E22" s="166" t="s">
        <v>128</v>
      </c>
      <c r="F22" s="166" t="s">
        <v>128</v>
      </c>
      <c r="G22" s="166" t="s">
        <v>128</v>
      </c>
      <c r="H22" s="166" t="s">
        <v>128</v>
      </c>
      <c r="I22" s="166" t="s">
        <v>128</v>
      </c>
      <c r="J22" s="184" t="s">
        <v>128</v>
      </c>
      <c r="K22" s="189"/>
    </row>
    <row r="23" spans="1:11" ht="18" x14ac:dyDescent="0.2">
      <c r="A23" s="159" t="s">
        <v>30</v>
      </c>
      <c r="B23" s="149" t="s">
        <v>5</v>
      </c>
      <c r="C23" s="152">
        <v>18</v>
      </c>
      <c r="D23" s="166" t="s">
        <v>128</v>
      </c>
      <c r="E23" s="166" t="s">
        <v>128</v>
      </c>
      <c r="F23" s="166" t="s">
        <v>128</v>
      </c>
      <c r="G23" s="166" t="s">
        <v>128</v>
      </c>
      <c r="H23" s="166" t="s">
        <v>128</v>
      </c>
      <c r="I23" s="166" t="s">
        <v>128</v>
      </c>
      <c r="J23" s="184" t="s">
        <v>128</v>
      </c>
      <c r="K23" s="189"/>
    </row>
    <row r="24" spans="1:11" ht="18" x14ac:dyDescent="0.2">
      <c r="A24" s="160" t="s">
        <v>43</v>
      </c>
      <c r="B24" s="149" t="s">
        <v>5</v>
      </c>
      <c r="C24" s="152">
        <v>19</v>
      </c>
      <c r="D24" s="166"/>
      <c r="E24" s="166"/>
      <c r="F24" s="166"/>
      <c r="G24" s="166"/>
      <c r="H24" s="166" t="s">
        <v>128</v>
      </c>
      <c r="I24" s="166" t="s">
        <v>128</v>
      </c>
      <c r="J24" s="184"/>
      <c r="K24" s="187"/>
    </row>
    <row r="25" spans="1:11" ht="18" x14ac:dyDescent="0.2">
      <c r="A25" s="160" t="s">
        <v>27</v>
      </c>
      <c r="B25" s="149" t="s">
        <v>5</v>
      </c>
      <c r="C25" s="152">
        <v>20</v>
      </c>
      <c r="D25" s="166" t="s">
        <v>128</v>
      </c>
      <c r="E25" s="166" t="s">
        <v>128</v>
      </c>
      <c r="F25" s="166" t="s">
        <v>128</v>
      </c>
      <c r="G25" s="166" t="s">
        <v>128</v>
      </c>
      <c r="H25" s="166" t="s">
        <v>128</v>
      </c>
      <c r="I25" s="166" t="s">
        <v>128</v>
      </c>
      <c r="J25" s="184" t="s">
        <v>128</v>
      </c>
      <c r="K25" s="189"/>
    </row>
    <row r="26" spans="1:11" ht="18" x14ac:dyDescent="0.2">
      <c r="A26" s="160" t="s">
        <v>35</v>
      </c>
      <c r="B26" s="149" t="s">
        <v>5</v>
      </c>
      <c r="C26" s="152">
        <v>21</v>
      </c>
      <c r="D26" s="166" t="s">
        <v>128</v>
      </c>
      <c r="E26" s="166" t="s">
        <v>128</v>
      </c>
      <c r="F26" s="166" t="s">
        <v>128</v>
      </c>
      <c r="G26" s="166"/>
      <c r="H26" s="166" t="s">
        <v>128</v>
      </c>
      <c r="I26" s="166" t="s">
        <v>128</v>
      </c>
      <c r="J26" s="184"/>
      <c r="K26" s="189"/>
    </row>
    <row r="27" spans="1:11" ht="18" x14ac:dyDescent="0.2">
      <c r="A27" s="159" t="s">
        <v>19</v>
      </c>
      <c r="B27" s="149" t="s">
        <v>5</v>
      </c>
      <c r="C27" s="152">
        <v>22</v>
      </c>
      <c r="D27" s="166"/>
      <c r="E27" s="166" t="s">
        <v>128</v>
      </c>
      <c r="F27" s="166" t="s">
        <v>128</v>
      </c>
      <c r="G27" s="166" t="s">
        <v>128</v>
      </c>
      <c r="H27" s="166" t="s">
        <v>128</v>
      </c>
      <c r="I27" s="166" t="s">
        <v>128</v>
      </c>
      <c r="J27" s="184" t="s">
        <v>128</v>
      </c>
      <c r="K27" s="189"/>
    </row>
    <row r="28" spans="1:11" ht="18" x14ac:dyDescent="0.2">
      <c r="A28" s="160" t="s">
        <v>32</v>
      </c>
      <c r="B28" s="149" t="s">
        <v>5</v>
      </c>
      <c r="C28" s="152">
        <v>23</v>
      </c>
      <c r="D28" s="166" t="s">
        <v>128</v>
      </c>
      <c r="E28" s="166" t="s">
        <v>128</v>
      </c>
      <c r="F28" s="166" t="s">
        <v>128</v>
      </c>
      <c r="G28" s="166" t="s">
        <v>128</v>
      </c>
      <c r="H28" s="166" t="s">
        <v>128</v>
      </c>
      <c r="I28" s="166" t="s">
        <v>128</v>
      </c>
      <c r="J28" s="184" t="s">
        <v>128</v>
      </c>
      <c r="K28" s="189"/>
    </row>
    <row r="29" spans="1:11" ht="18" x14ac:dyDescent="0.2">
      <c r="A29" s="160" t="s">
        <v>50</v>
      </c>
      <c r="B29" s="149" t="s">
        <v>5</v>
      </c>
      <c r="C29" s="152">
        <v>24</v>
      </c>
      <c r="D29" s="166"/>
      <c r="E29" s="166"/>
      <c r="F29" s="166"/>
      <c r="G29" s="166"/>
      <c r="H29" s="166"/>
      <c r="I29" s="166"/>
      <c r="J29" s="184"/>
      <c r="K29" s="187"/>
    </row>
    <row r="30" spans="1:11" ht="18" x14ac:dyDescent="0.2">
      <c r="A30" s="159" t="s">
        <v>0</v>
      </c>
      <c r="B30" s="161" t="s">
        <v>7</v>
      </c>
      <c r="C30" s="152">
        <v>25</v>
      </c>
      <c r="D30" s="166"/>
      <c r="E30" s="166"/>
      <c r="F30" s="166"/>
      <c r="G30" s="166"/>
      <c r="H30" s="166"/>
      <c r="I30" s="166"/>
      <c r="J30" s="184"/>
      <c r="K30" s="187"/>
    </row>
    <row r="31" spans="1:11" ht="18" x14ac:dyDescent="0.2">
      <c r="A31" s="160" t="s">
        <v>42</v>
      </c>
      <c r="B31" s="149" t="s">
        <v>5</v>
      </c>
      <c r="C31" s="152">
        <v>26</v>
      </c>
      <c r="D31" s="166"/>
      <c r="E31" s="166"/>
      <c r="F31" s="166"/>
      <c r="G31" s="166"/>
      <c r="H31" s="166"/>
      <c r="I31" s="166"/>
      <c r="J31" s="184"/>
      <c r="K31" s="187"/>
    </row>
    <row r="32" spans="1:11" ht="18" x14ac:dyDescent="0.2">
      <c r="A32" s="159" t="s">
        <v>2</v>
      </c>
      <c r="B32" s="149" t="s">
        <v>5</v>
      </c>
      <c r="C32" s="152">
        <v>27</v>
      </c>
      <c r="D32" s="166" t="s">
        <v>128</v>
      </c>
      <c r="E32" s="166" t="s">
        <v>128</v>
      </c>
      <c r="F32" s="166" t="s">
        <v>128</v>
      </c>
      <c r="G32" s="166"/>
      <c r="H32" s="166" t="s">
        <v>128</v>
      </c>
      <c r="I32" s="166" t="s">
        <v>128</v>
      </c>
      <c r="J32" s="184"/>
      <c r="K32" s="189"/>
    </row>
    <row r="33" spans="1:11" ht="18" x14ac:dyDescent="0.2">
      <c r="A33" s="159" t="s">
        <v>44</v>
      </c>
      <c r="B33" s="149" t="s">
        <v>5</v>
      </c>
      <c r="C33" s="152">
        <v>28</v>
      </c>
      <c r="D33" s="166"/>
      <c r="E33" s="166"/>
      <c r="F33" s="166"/>
      <c r="G33" s="166"/>
      <c r="H33" s="166"/>
      <c r="I33" s="166"/>
      <c r="J33" s="184"/>
      <c r="K33" s="187"/>
    </row>
    <row r="34" spans="1:11" ht="18" x14ac:dyDescent="0.2">
      <c r="A34" s="159" t="s">
        <v>48</v>
      </c>
      <c r="B34" s="149" t="s">
        <v>5</v>
      </c>
      <c r="C34" s="152">
        <v>29</v>
      </c>
      <c r="D34" s="166"/>
      <c r="E34" s="166"/>
      <c r="F34" s="166"/>
      <c r="G34" s="166"/>
      <c r="H34" s="166"/>
      <c r="I34" s="166"/>
      <c r="J34" s="184"/>
      <c r="K34" s="187"/>
    </row>
    <row r="35" spans="1:11" ht="18" x14ac:dyDescent="0.2">
      <c r="A35" s="160" t="s">
        <v>46</v>
      </c>
      <c r="B35" s="149" t="s">
        <v>5</v>
      </c>
      <c r="C35" s="152">
        <v>30</v>
      </c>
      <c r="D35" s="166"/>
      <c r="E35" s="166"/>
      <c r="F35" s="166"/>
      <c r="G35" s="166"/>
      <c r="H35" s="166"/>
      <c r="I35" s="166"/>
      <c r="J35" s="184"/>
      <c r="K35" s="187"/>
    </row>
    <row r="36" spans="1:11" ht="18" x14ac:dyDescent="0.2">
      <c r="A36" s="159" t="s">
        <v>71</v>
      </c>
      <c r="B36" s="149" t="s">
        <v>5</v>
      </c>
      <c r="C36" s="152">
        <v>31</v>
      </c>
      <c r="D36" s="166"/>
      <c r="E36" s="166"/>
      <c r="F36" s="166"/>
      <c r="G36" s="166"/>
      <c r="H36" s="166"/>
      <c r="I36" s="166"/>
      <c r="J36" s="184"/>
      <c r="K36" s="187"/>
    </row>
    <row r="37" spans="1:11" ht="18" x14ac:dyDescent="0.2">
      <c r="A37" s="159" t="s">
        <v>3</v>
      </c>
      <c r="B37" s="149" t="s">
        <v>5</v>
      </c>
      <c r="C37" s="152">
        <v>32</v>
      </c>
      <c r="D37" s="166" t="s">
        <v>128</v>
      </c>
      <c r="E37" s="166" t="s">
        <v>128</v>
      </c>
      <c r="F37" s="166" t="s">
        <v>128</v>
      </c>
      <c r="G37" s="166" t="s">
        <v>128</v>
      </c>
      <c r="H37" s="166" t="s">
        <v>128</v>
      </c>
      <c r="I37" s="166" t="s">
        <v>128</v>
      </c>
      <c r="J37" s="184" t="s">
        <v>128</v>
      </c>
      <c r="K37" s="189"/>
    </row>
    <row r="38" spans="1:11" ht="18" x14ac:dyDescent="0.2">
      <c r="A38" s="159" t="s">
        <v>36</v>
      </c>
      <c r="B38" s="149" t="s">
        <v>5</v>
      </c>
      <c r="C38" s="152">
        <v>33</v>
      </c>
      <c r="D38" s="166" t="s">
        <v>128</v>
      </c>
      <c r="E38" s="166" t="s">
        <v>128</v>
      </c>
      <c r="F38" s="166" t="s">
        <v>128</v>
      </c>
      <c r="G38" s="166"/>
      <c r="H38" s="166" t="s">
        <v>128</v>
      </c>
      <c r="I38" s="166" t="s">
        <v>128</v>
      </c>
      <c r="J38" s="184"/>
      <c r="K38" s="189"/>
    </row>
    <row r="39" spans="1:11" ht="18" x14ac:dyDescent="0.2">
      <c r="A39" s="159" t="s">
        <v>113</v>
      </c>
      <c r="B39" s="149" t="s">
        <v>5</v>
      </c>
      <c r="C39" s="152">
        <v>34</v>
      </c>
      <c r="D39" s="166"/>
      <c r="E39" s="166"/>
      <c r="F39" s="166"/>
      <c r="G39" s="166"/>
      <c r="H39" s="166"/>
      <c r="I39" s="166"/>
      <c r="J39" s="184"/>
      <c r="K39" s="187"/>
    </row>
    <row r="40" spans="1:11" ht="18" x14ac:dyDescent="0.2">
      <c r="A40" s="159" t="s">
        <v>22</v>
      </c>
      <c r="B40" s="149" t="s">
        <v>5</v>
      </c>
      <c r="C40" s="152">
        <v>35</v>
      </c>
      <c r="D40" s="166"/>
      <c r="E40" s="166"/>
      <c r="F40" s="166"/>
      <c r="G40" s="166"/>
      <c r="H40" s="166"/>
      <c r="I40" s="166"/>
      <c r="J40" s="184"/>
      <c r="K40" s="187"/>
    </row>
    <row r="41" spans="1:11" ht="18" x14ac:dyDescent="0.2">
      <c r="A41" s="159" t="s">
        <v>70</v>
      </c>
      <c r="B41" s="149" t="s">
        <v>5</v>
      </c>
      <c r="C41" s="152">
        <v>36</v>
      </c>
      <c r="D41" s="166"/>
      <c r="E41" s="166"/>
      <c r="F41" s="166"/>
      <c r="G41" s="166"/>
      <c r="H41" s="166"/>
      <c r="I41" s="166"/>
      <c r="J41" s="184"/>
      <c r="K41" s="187"/>
    </row>
    <row r="42" spans="1:11" ht="18" x14ac:dyDescent="0.2">
      <c r="A42" s="159" t="s">
        <v>40</v>
      </c>
      <c r="B42" s="149" t="s">
        <v>5</v>
      </c>
      <c r="C42" s="152">
        <v>37</v>
      </c>
      <c r="D42" s="166"/>
      <c r="E42" s="166"/>
      <c r="F42" s="166"/>
      <c r="G42" s="166"/>
      <c r="H42" s="166"/>
      <c r="I42" s="166"/>
      <c r="J42" s="184"/>
      <c r="K42" s="187"/>
    </row>
    <row r="43" spans="1:11" ht="18" x14ac:dyDescent="0.2">
      <c r="A43" s="160" t="s">
        <v>64</v>
      </c>
      <c r="B43" s="149" t="s">
        <v>5</v>
      </c>
      <c r="C43" s="152">
        <v>38</v>
      </c>
      <c r="D43" s="166"/>
      <c r="E43" s="166"/>
      <c r="F43" s="166"/>
      <c r="G43" s="166"/>
      <c r="H43" s="166" t="s">
        <v>128</v>
      </c>
      <c r="I43" s="166"/>
      <c r="J43" s="184"/>
      <c r="K43" s="187"/>
    </row>
    <row r="44" spans="1:11" ht="18" x14ac:dyDescent="0.2">
      <c r="A44" s="160" t="s">
        <v>65</v>
      </c>
      <c r="B44" s="149" t="s">
        <v>5</v>
      </c>
      <c r="C44" s="152">
        <v>39</v>
      </c>
      <c r="D44" s="166"/>
      <c r="E44" s="166"/>
      <c r="F44" s="166"/>
      <c r="G44" s="166"/>
      <c r="H44" s="166"/>
      <c r="I44" s="166"/>
      <c r="J44" s="184"/>
      <c r="K44" s="187"/>
    </row>
    <row r="45" spans="1:11" ht="18" x14ac:dyDescent="0.2">
      <c r="A45" s="159" t="s">
        <v>1</v>
      </c>
      <c r="B45" s="149" t="s">
        <v>5</v>
      </c>
      <c r="C45" s="152">
        <v>40</v>
      </c>
      <c r="D45" s="166"/>
      <c r="E45" s="166"/>
      <c r="F45" s="166"/>
      <c r="G45" s="166"/>
      <c r="H45" s="166"/>
      <c r="I45" s="166"/>
      <c r="J45" s="184"/>
      <c r="K45" s="187"/>
    </row>
    <row r="46" spans="1:11" ht="18" x14ac:dyDescent="0.2">
      <c r="A46" s="160" t="s">
        <v>51</v>
      </c>
      <c r="B46" s="149" t="s">
        <v>5</v>
      </c>
      <c r="C46" s="152">
        <v>41</v>
      </c>
      <c r="D46" s="166"/>
      <c r="E46" s="166"/>
      <c r="F46" s="166"/>
      <c r="G46" s="166"/>
      <c r="H46" s="166"/>
      <c r="I46" s="166"/>
      <c r="J46" s="184"/>
      <c r="K46" s="187"/>
    </row>
    <row r="47" spans="1:11" ht="18" x14ac:dyDescent="0.2">
      <c r="A47" s="159" t="s">
        <v>17</v>
      </c>
      <c r="B47" s="149" t="s">
        <v>5</v>
      </c>
      <c r="C47" s="152">
        <v>42</v>
      </c>
      <c r="D47" s="166"/>
      <c r="E47" s="166"/>
      <c r="F47" s="166"/>
      <c r="G47" s="166"/>
      <c r="H47" s="166"/>
      <c r="I47" s="166"/>
      <c r="J47" s="184"/>
      <c r="K47" s="187"/>
    </row>
    <row r="48" spans="1:11" ht="18" x14ac:dyDescent="0.2">
      <c r="A48" s="160" t="s">
        <v>127</v>
      </c>
      <c r="B48" s="149" t="s">
        <v>5</v>
      </c>
      <c r="C48" s="152">
        <v>43</v>
      </c>
      <c r="D48" s="166"/>
      <c r="E48" s="166"/>
      <c r="F48" s="166"/>
      <c r="G48" s="166"/>
      <c r="H48" s="166"/>
      <c r="I48" s="166"/>
      <c r="J48" s="184"/>
      <c r="K48" s="187"/>
    </row>
    <row r="49" spans="1:11" ht="18" x14ac:dyDescent="0.2">
      <c r="A49" s="159" t="s">
        <v>21</v>
      </c>
      <c r="B49" s="149" t="s">
        <v>5</v>
      </c>
      <c r="C49" s="152">
        <v>44</v>
      </c>
      <c r="D49" s="166"/>
      <c r="E49" s="166"/>
      <c r="F49" s="166"/>
      <c r="G49" s="166"/>
      <c r="H49" s="166"/>
      <c r="I49" s="166"/>
      <c r="J49" s="184"/>
      <c r="K49" s="187"/>
    </row>
    <row r="50" spans="1:11" ht="18" x14ac:dyDescent="0.2">
      <c r="A50" s="159" t="s">
        <v>37</v>
      </c>
      <c r="B50" s="149" t="s">
        <v>5</v>
      </c>
      <c r="C50" s="152">
        <v>45</v>
      </c>
      <c r="D50" s="166"/>
      <c r="E50" s="166"/>
      <c r="F50" s="166"/>
      <c r="G50" s="166"/>
      <c r="H50" s="166"/>
      <c r="I50" s="166"/>
      <c r="J50" s="184"/>
      <c r="K50" s="187"/>
    </row>
    <row r="51" spans="1:11" ht="18" x14ac:dyDescent="0.2">
      <c r="A51" s="159" t="s">
        <v>38</v>
      </c>
      <c r="B51" s="149" t="s">
        <v>5</v>
      </c>
      <c r="C51" s="152">
        <v>46</v>
      </c>
      <c r="D51" s="166"/>
      <c r="E51" s="166"/>
      <c r="F51" s="166"/>
      <c r="G51" s="166"/>
      <c r="H51" s="166"/>
      <c r="I51" s="166"/>
      <c r="J51" s="184"/>
      <c r="K51" s="187"/>
    </row>
    <row r="52" spans="1:11" ht="18" x14ac:dyDescent="0.2">
      <c r="A52" s="160" t="s">
        <v>45</v>
      </c>
      <c r="B52" s="149" t="s">
        <v>5</v>
      </c>
      <c r="C52" s="152">
        <v>47</v>
      </c>
      <c r="D52" s="166"/>
      <c r="E52" s="166"/>
      <c r="F52" s="166"/>
      <c r="G52" s="166"/>
      <c r="H52" s="166"/>
      <c r="I52" s="166"/>
      <c r="J52" s="184"/>
      <c r="K52" s="187"/>
    </row>
    <row r="53" spans="1:11" ht="18" x14ac:dyDescent="0.2">
      <c r="A53" s="159" t="s">
        <v>47</v>
      </c>
      <c r="B53" s="149" t="s">
        <v>5</v>
      </c>
      <c r="C53" s="152">
        <v>48</v>
      </c>
      <c r="D53" s="166"/>
      <c r="E53" s="166"/>
      <c r="F53" s="166"/>
      <c r="G53" s="166"/>
      <c r="H53" s="166"/>
      <c r="I53" s="166"/>
      <c r="J53" s="184"/>
      <c r="K53" s="187"/>
    </row>
    <row r="54" spans="1:11" ht="18" x14ac:dyDescent="0.2">
      <c r="A54" s="159" t="s">
        <v>49</v>
      </c>
      <c r="B54" s="149" t="s">
        <v>5</v>
      </c>
      <c r="C54" s="152">
        <v>49</v>
      </c>
      <c r="D54" s="166"/>
      <c r="E54" s="166"/>
      <c r="F54" s="166"/>
      <c r="G54" s="166"/>
      <c r="H54" s="166"/>
      <c r="I54" s="166"/>
      <c r="J54" s="184"/>
      <c r="K54" s="187"/>
    </row>
    <row r="55" spans="1:11" ht="18" x14ac:dyDescent="0.2">
      <c r="A55" s="159" t="s">
        <v>52</v>
      </c>
      <c r="B55" s="149" t="s">
        <v>5</v>
      </c>
      <c r="C55" s="152">
        <v>50</v>
      </c>
      <c r="D55" s="166"/>
      <c r="E55" s="166"/>
      <c r="F55" s="166"/>
      <c r="G55" s="166"/>
      <c r="H55" s="166"/>
      <c r="I55" s="166"/>
      <c r="J55" s="184"/>
      <c r="K55" s="187"/>
    </row>
    <row r="56" spans="1:11" ht="18" x14ac:dyDescent="0.2">
      <c r="A56" s="160" t="s">
        <v>53</v>
      </c>
      <c r="B56" s="149" t="s">
        <v>5</v>
      </c>
      <c r="C56" s="152">
        <v>51</v>
      </c>
      <c r="D56" s="166"/>
      <c r="E56" s="166"/>
      <c r="F56" s="166"/>
      <c r="G56" s="166"/>
      <c r="H56" s="166"/>
      <c r="I56" s="166"/>
      <c r="J56" s="184"/>
      <c r="K56" s="187"/>
    </row>
    <row r="57" spans="1:11" ht="18" x14ac:dyDescent="0.2">
      <c r="A57" s="159" t="s">
        <v>54</v>
      </c>
      <c r="B57" s="149" t="s">
        <v>5</v>
      </c>
      <c r="C57" s="152">
        <v>52</v>
      </c>
      <c r="D57" s="166"/>
      <c r="E57" s="166"/>
      <c r="F57" s="166"/>
      <c r="G57" s="166"/>
      <c r="H57" s="166" t="s">
        <v>128</v>
      </c>
      <c r="I57" s="166"/>
      <c r="J57" s="184"/>
      <c r="K57" s="187"/>
    </row>
    <row r="58" spans="1:11" ht="18" x14ac:dyDescent="0.2">
      <c r="A58" s="160" t="s">
        <v>55</v>
      </c>
      <c r="B58" s="149" t="s">
        <v>5</v>
      </c>
      <c r="C58" s="152">
        <v>53</v>
      </c>
      <c r="D58" s="166"/>
      <c r="E58" s="166"/>
      <c r="F58" s="166"/>
      <c r="G58" s="166"/>
      <c r="H58" s="166"/>
      <c r="I58" s="166"/>
      <c r="J58" s="184"/>
      <c r="K58" s="187"/>
    </row>
    <row r="59" spans="1:11" ht="18" x14ac:dyDescent="0.2">
      <c r="A59" s="159" t="s">
        <v>56</v>
      </c>
      <c r="B59" s="149" t="s">
        <v>5</v>
      </c>
      <c r="C59" s="152">
        <v>54</v>
      </c>
      <c r="D59" s="166"/>
      <c r="E59" s="166"/>
      <c r="F59" s="166"/>
      <c r="G59" s="166"/>
      <c r="H59" s="166"/>
      <c r="I59" s="166"/>
      <c r="J59" s="184"/>
      <c r="K59" s="187"/>
    </row>
    <row r="60" spans="1:11" ht="18" x14ac:dyDescent="0.2">
      <c r="A60" s="159" t="s">
        <v>57</v>
      </c>
      <c r="B60" s="149" t="s">
        <v>5</v>
      </c>
      <c r="C60" s="152">
        <v>55</v>
      </c>
      <c r="D60" s="166"/>
      <c r="E60" s="166"/>
      <c r="F60" s="166"/>
      <c r="G60" s="166"/>
      <c r="H60" s="166"/>
      <c r="I60" s="166"/>
      <c r="J60" s="184"/>
      <c r="K60" s="187"/>
    </row>
    <row r="61" spans="1:11" ht="18" x14ac:dyDescent="0.2">
      <c r="A61" s="159" t="s">
        <v>58</v>
      </c>
      <c r="B61" s="149" t="s">
        <v>5</v>
      </c>
      <c r="C61" s="152">
        <v>56</v>
      </c>
      <c r="D61" s="166"/>
      <c r="E61" s="166"/>
      <c r="F61" s="166"/>
      <c r="G61" s="166"/>
      <c r="H61" s="166"/>
      <c r="I61" s="166"/>
      <c r="J61" s="184"/>
      <c r="K61" s="187"/>
    </row>
    <row r="62" spans="1:11" ht="18" x14ac:dyDescent="0.2">
      <c r="A62" s="159" t="s">
        <v>59</v>
      </c>
      <c r="B62" s="149" t="s">
        <v>5</v>
      </c>
      <c r="C62" s="152">
        <v>57</v>
      </c>
      <c r="D62" s="166"/>
      <c r="E62" s="166"/>
      <c r="F62" s="166"/>
      <c r="G62" s="166"/>
      <c r="H62" s="166"/>
      <c r="I62" s="166"/>
      <c r="J62" s="184"/>
      <c r="K62" s="187"/>
    </row>
    <row r="63" spans="1:11" ht="18" x14ac:dyDescent="0.2">
      <c r="A63" s="159" t="s">
        <v>60</v>
      </c>
      <c r="B63" s="149" t="s">
        <v>5</v>
      </c>
      <c r="C63" s="152">
        <v>58</v>
      </c>
      <c r="D63" s="166"/>
      <c r="E63" s="166"/>
      <c r="F63" s="166"/>
      <c r="G63" s="166"/>
      <c r="H63" s="166"/>
      <c r="I63" s="166"/>
      <c r="J63" s="184"/>
      <c r="K63" s="187"/>
    </row>
    <row r="64" spans="1:11" ht="18" x14ac:dyDescent="0.2">
      <c r="A64" s="159" t="s">
        <v>61</v>
      </c>
      <c r="B64" s="149" t="s">
        <v>5</v>
      </c>
      <c r="C64" s="152">
        <v>59</v>
      </c>
      <c r="D64" s="166"/>
      <c r="E64" s="166"/>
      <c r="F64" s="166"/>
      <c r="G64" s="166"/>
      <c r="H64" s="166"/>
      <c r="I64" s="166"/>
      <c r="J64" s="184"/>
      <c r="K64" s="187"/>
    </row>
    <row r="65" spans="1:11" ht="18" x14ac:dyDescent="0.2">
      <c r="A65" s="159" t="s">
        <v>62</v>
      </c>
      <c r="B65" s="149" t="s">
        <v>5</v>
      </c>
      <c r="C65" s="152">
        <v>60</v>
      </c>
      <c r="D65" s="166" t="s">
        <v>128</v>
      </c>
      <c r="E65" s="166" t="s">
        <v>128</v>
      </c>
      <c r="F65" s="166" t="s">
        <v>128</v>
      </c>
      <c r="G65" s="166"/>
      <c r="H65" s="166" t="s">
        <v>128</v>
      </c>
      <c r="I65" s="166"/>
      <c r="J65" s="184"/>
      <c r="K65" s="187"/>
    </row>
    <row r="66" spans="1:11" ht="18" x14ac:dyDescent="0.2">
      <c r="A66" s="159" t="s">
        <v>63</v>
      </c>
      <c r="B66" s="149" t="s">
        <v>5</v>
      </c>
      <c r="C66" s="152">
        <v>61</v>
      </c>
      <c r="D66" s="166"/>
      <c r="E66" s="166"/>
      <c r="F66" s="166"/>
      <c r="G66" s="166"/>
      <c r="H66" s="166" t="s">
        <v>128</v>
      </c>
      <c r="I66" s="166"/>
      <c r="J66" s="184"/>
      <c r="K66" s="187"/>
    </row>
    <row r="67" spans="1:11" ht="18" x14ac:dyDescent="0.2">
      <c r="A67" s="160" t="s">
        <v>66</v>
      </c>
      <c r="B67" s="149" t="s">
        <v>5</v>
      </c>
      <c r="C67" s="152">
        <v>62</v>
      </c>
      <c r="D67" s="166"/>
      <c r="E67" s="166"/>
      <c r="F67" s="166"/>
      <c r="G67" s="166"/>
      <c r="H67" s="166"/>
      <c r="I67" s="166"/>
      <c r="J67" s="184"/>
      <c r="K67" s="187"/>
    </row>
    <row r="68" spans="1:11" ht="18" x14ac:dyDescent="0.2">
      <c r="A68" s="160" t="s">
        <v>67</v>
      </c>
      <c r="B68" s="149" t="s">
        <v>5</v>
      </c>
      <c r="C68" s="152">
        <v>63</v>
      </c>
      <c r="D68" s="166"/>
      <c r="E68" s="166"/>
      <c r="F68" s="166"/>
      <c r="G68" s="166"/>
      <c r="H68" s="166"/>
      <c r="I68" s="166"/>
      <c r="J68" s="184"/>
      <c r="K68" s="187"/>
    </row>
    <row r="69" spans="1:11" ht="18" x14ac:dyDescent="0.2">
      <c r="A69" s="160" t="s">
        <v>68</v>
      </c>
      <c r="B69" s="149" t="s">
        <v>5</v>
      </c>
      <c r="C69" s="152">
        <v>64</v>
      </c>
      <c r="D69" s="166"/>
      <c r="E69" s="166"/>
      <c r="F69" s="166"/>
      <c r="G69" s="166"/>
      <c r="H69" s="166"/>
      <c r="I69" s="166"/>
      <c r="J69" s="184"/>
      <c r="K69" s="187"/>
    </row>
    <row r="70" spans="1:11" ht="18" x14ac:dyDescent="0.2">
      <c r="A70" s="160" t="s">
        <v>69</v>
      </c>
      <c r="B70" s="149" t="s">
        <v>5</v>
      </c>
      <c r="C70" s="152">
        <v>65</v>
      </c>
      <c r="D70" s="166"/>
      <c r="E70" s="166"/>
      <c r="F70" s="166"/>
      <c r="G70" s="166"/>
      <c r="H70" s="166"/>
      <c r="I70" s="166"/>
      <c r="J70" s="184"/>
      <c r="K70" s="187"/>
    </row>
    <row r="71" spans="1:11" ht="18" x14ac:dyDescent="0.2">
      <c r="A71" s="159" t="s">
        <v>4</v>
      </c>
      <c r="B71" s="149" t="s">
        <v>5</v>
      </c>
      <c r="C71" s="152">
        <v>66</v>
      </c>
      <c r="D71" s="166"/>
      <c r="E71" s="166"/>
      <c r="F71" s="166"/>
      <c r="G71" s="166"/>
      <c r="H71" s="166" t="s">
        <v>128</v>
      </c>
      <c r="I71" s="166"/>
      <c r="J71" s="184"/>
      <c r="K71" s="187"/>
    </row>
    <row r="72" spans="1:11" ht="18" x14ac:dyDescent="0.2">
      <c r="A72" s="159" t="s">
        <v>108</v>
      </c>
      <c r="B72" s="149" t="s">
        <v>5</v>
      </c>
      <c r="C72" s="152">
        <v>67</v>
      </c>
      <c r="D72" s="171"/>
      <c r="E72" s="171"/>
      <c r="F72" s="171"/>
      <c r="G72" s="171" t="s">
        <v>128</v>
      </c>
      <c r="H72" s="171" t="s">
        <v>128</v>
      </c>
      <c r="I72" s="171"/>
      <c r="J72" s="185"/>
      <c r="K72" s="187"/>
    </row>
    <row r="73" spans="1:11" ht="18" x14ac:dyDescent="0.2">
      <c r="A73" s="172" t="s">
        <v>129</v>
      </c>
      <c r="B73" s="173" t="s">
        <v>5</v>
      </c>
      <c r="C73" s="174">
        <v>68</v>
      </c>
      <c r="D73" s="171" t="s">
        <v>128</v>
      </c>
      <c r="E73" s="171" t="s">
        <v>128</v>
      </c>
      <c r="F73" s="171" t="s">
        <v>128</v>
      </c>
      <c r="G73" s="171" t="s">
        <v>128</v>
      </c>
      <c r="H73" s="171" t="s">
        <v>128</v>
      </c>
      <c r="I73" s="171" t="s">
        <v>128</v>
      </c>
      <c r="J73" s="185" t="s">
        <v>128</v>
      </c>
      <c r="K73" s="189"/>
    </row>
    <row r="74" spans="1:11" ht="18" x14ac:dyDescent="0.2">
      <c r="A74" s="169" t="s">
        <v>112</v>
      </c>
      <c r="B74" s="148" t="s">
        <v>5</v>
      </c>
      <c r="C74" s="170">
        <v>69</v>
      </c>
      <c r="D74" s="171" t="s">
        <v>128</v>
      </c>
      <c r="E74" s="171" t="s">
        <v>128</v>
      </c>
      <c r="F74" s="171" t="s">
        <v>128</v>
      </c>
      <c r="G74" s="171" t="s">
        <v>128</v>
      </c>
      <c r="H74" s="171" t="s">
        <v>128</v>
      </c>
      <c r="I74" s="171" t="s">
        <v>128</v>
      </c>
      <c r="J74" s="185" t="s">
        <v>128</v>
      </c>
      <c r="K74" s="189"/>
    </row>
    <row r="75" spans="1:11" ht="18" x14ac:dyDescent="0.2">
      <c r="A75" s="169" t="s">
        <v>162</v>
      </c>
      <c r="B75" s="148" t="s">
        <v>5</v>
      </c>
      <c r="C75" s="170">
        <v>70</v>
      </c>
      <c r="D75" s="171" t="s">
        <v>128</v>
      </c>
      <c r="E75" s="171" t="s">
        <v>128</v>
      </c>
      <c r="F75" s="171" t="s">
        <v>128</v>
      </c>
      <c r="G75" s="171"/>
      <c r="H75" s="171" t="s">
        <v>128</v>
      </c>
      <c r="I75" s="171" t="s">
        <v>128</v>
      </c>
      <c r="J75" s="185"/>
      <c r="K75" s="189"/>
    </row>
    <row r="76" spans="1:11" ht="18" x14ac:dyDescent="0.2">
      <c r="A76" s="169"/>
      <c r="B76" s="148"/>
      <c r="C76" s="170">
        <v>71</v>
      </c>
      <c r="D76" s="171"/>
      <c r="E76" s="171"/>
      <c r="F76" s="171"/>
      <c r="G76" s="171"/>
      <c r="H76" s="171"/>
      <c r="I76" s="171"/>
      <c r="J76" s="185"/>
      <c r="K76" s="187"/>
    </row>
    <row r="77" spans="1:11" ht="18.75" thickBot="1" x14ac:dyDescent="0.25">
      <c r="A77" s="162"/>
      <c r="B77" s="150"/>
      <c r="C77" s="153">
        <v>72</v>
      </c>
      <c r="D77" s="167"/>
      <c r="E77" s="167"/>
      <c r="F77" s="167"/>
      <c r="G77" s="167"/>
      <c r="H77" s="167"/>
      <c r="I77" s="167"/>
      <c r="J77" s="186"/>
      <c r="K77" s="188"/>
    </row>
    <row r="78" spans="1:11" ht="18.75" thickBot="1" x14ac:dyDescent="0.25">
      <c r="A78" s="151"/>
      <c r="B78" s="151"/>
      <c r="C78" s="154"/>
      <c r="D78" s="168"/>
      <c r="E78" s="168"/>
      <c r="F78" s="168"/>
      <c r="G78" s="168"/>
      <c r="H78" s="168"/>
      <c r="I78" s="168"/>
      <c r="J78" s="168"/>
    </row>
    <row r="79" spans="1:11" ht="18" x14ac:dyDescent="0.25">
      <c r="A79" s="163" t="s">
        <v>74</v>
      </c>
      <c r="B79" s="147" t="s">
        <v>5</v>
      </c>
      <c r="C79" s="155">
        <v>80</v>
      </c>
      <c r="D79" s="165" t="s">
        <v>128</v>
      </c>
      <c r="E79" s="165" t="s">
        <v>128</v>
      </c>
      <c r="F79" s="165" t="s">
        <v>128</v>
      </c>
      <c r="G79" s="165"/>
      <c r="H79" s="165" t="s">
        <v>128</v>
      </c>
      <c r="I79" s="165" t="s">
        <v>128</v>
      </c>
      <c r="J79" s="165"/>
      <c r="K79" s="247"/>
    </row>
    <row r="80" spans="1:11" ht="18" x14ac:dyDescent="0.25">
      <c r="A80" s="160" t="s">
        <v>75</v>
      </c>
      <c r="B80" s="149" t="s">
        <v>5</v>
      </c>
      <c r="C80" s="156">
        <v>81</v>
      </c>
      <c r="D80" s="166"/>
      <c r="E80" s="166"/>
      <c r="F80" s="166"/>
      <c r="G80" s="166"/>
      <c r="H80" s="166" t="s">
        <v>128</v>
      </c>
      <c r="I80" s="166"/>
      <c r="J80" s="166"/>
      <c r="K80" s="187"/>
    </row>
    <row r="81" spans="1:11" ht="18" x14ac:dyDescent="0.25">
      <c r="A81" s="160" t="s">
        <v>76</v>
      </c>
      <c r="B81" s="149" t="s">
        <v>5</v>
      </c>
      <c r="C81" s="156">
        <v>82</v>
      </c>
      <c r="D81" s="166"/>
      <c r="E81" s="166"/>
      <c r="F81" s="166"/>
      <c r="G81" s="166"/>
      <c r="H81" s="166"/>
      <c r="I81" s="166"/>
      <c r="J81" s="166"/>
      <c r="K81" s="187"/>
    </row>
    <row r="82" spans="1:11" ht="18" x14ac:dyDescent="0.25">
      <c r="A82" s="160" t="s">
        <v>77</v>
      </c>
      <c r="B82" s="149" t="s">
        <v>5</v>
      </c>
      <c r="C82" s="156">
        <v>83</v>
      </c>
      <c r="D82" s="166"/>
      <c r="E82" s="166"/>
      <c r="F82" s="166"/>
      <c r="G82" s="166"/>
      <c r="H82" s="166"/>
      <c r="I82" s="166"/>
      <c r="J82" s="166"/>
      <c r="K82" s="187"/>
    </row>
    <row r="83" spans="1:11" ht="18" x14ac:dyDescent="0.25">
      <c r="A83" s="160" t="s">
        <v>78</v>
      </c>
      <c r="B83" s="149" t="s">
        <v>5</v>
      </c>
      <c r="C83" s="156">
        <v>84</v>
      </c>
      <c r="D83" s="166"/>
      <c r="E83" s="166"/>
      <c r="F83" s="166"/>
      <c r="G83" s="166"/>
      <c r="H83" s="166"/>
      <c r="I83" s="166"/>
      <c r="J83" s="166"/>
      <c r="K83" s="187"/>
    </row>
    <row r="84" spans="1:11" ht="18.75" thickBot="1" x14ac:dyDescent="0.3">
      <c r="A84" s="164" t="s">
        <v>79</v>
      </c>
      <c r="B84" s="150" t="s">
        <v>5</v>
      </c>
      <c r="C84" s="157">
        <v>85</v>
      </c>
      <c r="D84" s="167"/>
      <c r="E84" s="167"/>
      <c r="F84" s="167"/>
      <c r="G84" s="167"/>
      <c r="H84" s="167"/>
      <c r="I84" s="167"/>
      <c r="J84" s="167"/>
      <c r="K84" s="18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opLeftCell="A7" workbookViewId="0">
      <selection activeCell="M10" sqref="M10"/>
    </sheetView>
  </sheetViews>
  <sheetFormatPr defaultRowHeight="12.75" x14ac:dyDescent="0.2"/>
  <cols>
    <col min="1" max="1" width="18.625" customWidth="1"/>
    <col min="2" max="2" width="15.12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106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107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297" t="s">
        <v>81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9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00" t="s">
        <v>85</v>
      </c>
      <c r="G8" s="301"/>
      <c r="H8" s="301"/>
      <c r="I8" s="301"/>
      <c r="J8" s="302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127" t="s">
        <v>28</v>
      </c>
      <c r="B10" s="47" t="s">
        <v>5</v>
      </c>
      <c r="C10" s="48">
        <v>8</v>
      </c>
      <c r="D10" s="54"/>
      <c r="E10" s="50"/>
      <c r="F10" s="51">
        <v>1.7450000000000001</v>
      </c>
      <c r="G10" s="51">
        <v>1.89</v>
      </c>
      <c r="H10" s="51">
        <v>2.4660000000000002</v>
      </c>
      <c r="I10" s="51">
        <v>1.1379999999999999</v>
      </c>
      <c r="J10" s="51">
        <v>0</v>
      </c>
      <c r="K10" s="51">
        <f t="shared" ref="K10:K41" si="0">SUM(F10:J10)</f>
        <v>7.2389999999999999</v>
      </c>
      <c r="L10" s="52">
        <v>4</v>
      </c>
      <c r="M10" s="51">
        <f t="shared" ref="M10:M41" si="1">SUM(K10)</f>
        <v>7.2389999999999999</v>
      </c>
      <c r="N10" s="137">
        <v>100</v>
      </c>
      <c r="O10" s="52">
        <v>1</v>
      </c>
      <c r="P10" s="54"/>
    </row>
    <row r="11" spans="1:16" ht="16.5" x14ac:dyDescent="0.3">
      <c r="A11" s="102" t="s">
        <v>112</v>
      </c>
      <c r="B11" s="49" t="s">
        <v>5</v>
      </c>
      <c r="C11" s="50">
        <v>69</v>
      </c>
      <c r="D11" s="49"/>
      <c r="E11" s="50"/>
      <c r="F11" s="51">
        <v>1.323</v>
      </c>
      <c r="G11" s="122">
        <v>2.9209999999999998</v>
      </c>
      <c r="H11" s="51">
        <v>0</v>
      </c>
      <c r="I11" s="51">
        <v>0</v>
      </c>
      <c r="J11" s="51">
        <v>0</v>
      </c>
      <c r="K11" s="51">
        <f t="shared" si="0"/>
        <v>4.2439999999999998</v>
      </c>
      <c r="L11" s="52">
        <v>2</v>
      </c>
      <c r="M11" s="51">
        <f t="shared" si="1"/>
        <v>4.2439999999999998</v>
      </c>
      <c r="N11" s="137">
        <v>99</v>
      </c>
      <c r="O11" s="52">
        <v>2</v>
      </c>
      <c r="P11" s="54"/>
    </row>
    <row r="12" spans="1:16" ht="16.5" x14ac:dyDescent="0.3">
      <c r="A12" s="125" t="s">
        <v>41</v>
      </c>
      <c r="B12" s="55" t="s">
        <v>5</v>
      </c>
      <c r="C12" s="48">
        <v>17</v>
      </c>
      <c r="D12" s="56"/>
      <c r="E12" s="50"/>
      <c r="F12" s="51">
        <v>2.0950000000000002</v>
      </c>
      <c r="G12" s="51">
        <v>2.13</v>
      </c>
      <c r="H12" s="51">
        <v>0</v>
      </c>
      <c r="I12" s="51">
        <v>0</v>
      </c>
      <c r="J12" s="51">
        <v>0</v>
      </c>
      <c r="K12" s="51">
        <f t="shared" si="0"/>
        <v>4.2249999999999996</v>
      </c>
      <c r="L12" s="52">
        <v>2</v>
      </c>
      <c r="M12" s="51">
        <f t="shared" si="1"/>
        <v>4.2249999999999996</v>
      </c>
      <c r="N12" s="137">
        <v>98</v>
      </c>
      <c r="O12" s="52">
        <v>3</v>
      </c>
      <c r="P12" s="54"/>
    </row>
    <row r="13" spans="1:16" ht="16.5" x14ac:dyDescent="0.3">
      <c r="A13" s="125" t="s">
        <v>18</v>
      </c>
      <c r="B13" s="55" t="s">
        <v>5</v>
      </c>
      <c r="C13" s="48">
        <v>10</v>
      </c>
      <c r="D13" s="54"/>
      <c r="E13" s="50"/>
      <c r="F13" s="51">
        <v>1.5429999999999999</v>
      </c>
      <c r="G13" s="51">
        <v>0.66900000000000004</v>
      </c>
      <c r="H13" s="51">
        <v>1.9650000000000001</v>
      </c>
      <c r="I13" s="51">
        <v>0</v>
      </c>
      <c r="J13" s="51">
        <v>0</v>
      </c>
      <c r="K13" s="51">
        <f t="shared" si="0"/>
        <v>4.1769999999999996</v>
      </c>
      <c r="L13" s="52">
        <v>3</v>
      </c>
      <c r="M13" s="51">
        <f t="shared" si="1"/>
        <v>4.1769999999999996</v>
      </c>
      <c r="N13" s="137">
        <v>97</v>
      </c>
      <c r="O13" s="52">
        <v>4</v>
      </c>
      <c r="P13" s="54"/>
    </row>
    <row r="14" spans="1:16" ht="16.5" x14ac:dyDescent="0.3">
      <c r="A14" s="125" t="s">
        <v>24</v>
      </c>
      <c r="B14" s="55" t="s">
        <v>5</v>
      </c>
      <c r="C14" s="48">
        <v>12</v>
      </c>
      <c r="D14" s="49"/>
      <c r="E14" s="50"/>
      <c r="F14" s="51">
        <v>1.702</v>
      </c>
      <c r="G14" s="51">
        <v>1.798</v>
      </c>
      <c r="H14" s="51">
        <v>0.49299999999999999</v>
      </c>
      <c r="I14" s="51">
        <v>0</v>
      </c>
      <c r="J14" s="51">
        <v>0</v>
      </c>
      <c r="K14" s="51">
        <f t="shared" si="0"/>
        <v>3.9929999999999999</v>
      </c>
      <c r="L14" s="52">
        <v>3</v>
      </c>
      <c r="M14" s="51">
        <f t="shared" si="1"/>
        <v>3.9929999999999999</v>
      </c>
      <c r="N14" s="137">
        <v>96</v>
      </c>
      <c r="O14" s="52">
        <v>5</v>
      </c>
      <c r="P14" s="54"/>
    </row>
    <row r="15" spans="1:16" ht="16.5" x14ac:dyDescent="0.3">
      <c r="A15" s="125" t="s">
        <v>3</v>
      </c>
      <c r="B15" s="55" t="s">
        <v>5</v>
      </c>
      <c r="C15" s="48">
        <v>32</v>
      </c>
      <c r="D15" s="54"/>
      <c r="E15" s="50"/>
      <c r="F15" s="51">
        <v>2.137</v>
      </c>
      <c r="G15" s="51">
        <v>0.55300000000000005</v>
      </c>
      <c r="H15" s="51">
        <v>0</v>
      </c>
      <c r="I15" s="51">
        <v>0</v>
      </c>
      <c r="J15" s="51">
        <v>0</v>
      </c>
      <c r="K15" s="51">
        <f t="shared" si="0"/>
        <v>2.69</v>
      </c>
      <c r="L15" s="52">
        <v>2</v>
      </c>
      <c r="M15" s="51">
        <f t="shared" si="1"/>
        <v>2.69</v>
      </c>
      <c r="N15" s="137">
        <v>95</v>
      </c>
      <c r="O15" s="52">
        <v>6</v>
      </c>
      <c r="P15" s="54"/>
    </row>
    <row r="16" spans="1:16" ht="16.5" x14ac:dyDescent="0.3">
      <c r="A16" s="125" t="s">
        <v>25</v>
      </c>
      <c r="B16" s="55" t="s">
        <v>5</v>
      </c>
      <c r="C16" s="48">
        <v>4</v>
      </c>
      <c r="D16" s="49"/>
      <c r="E16" s="50"/>
      <c r="F16" s="51">
        <v>2.3530000000000002</v>
      </c>
      <c r="G16" s="51">
        <v>0</v>
      </c>
      <c r="H16" s="51">
        <v>0</v>
      </c>
      <c r="I16" s="51">
        <v>0</v>
      </c>
      <c r="J16" s="51">
        <v>0</v>
      </c>
      <c r="K16" s="51">
        <f t="shared" si="0"/>
        <v>2.3530000000000002</v>
      </c>
      <c r="L16" s="52">
        <v>1</v>
      </c>
      <c r="M16" s="51">
        <f t="shared" si="1"/>
        <v>2.3530000000000002</v>
      </c>
      <c r="N16" s="137">
        <v>94</v>
      </c>
      <c r="O16" s="52">
        <v>7</v>
      </c>
      <c r="P16" s="54"/>
    </row>
    <row r="17" spans="1:16" ht="16.5" x14ac:dyDescent="0.3">
      <c r="A17" s="102" t="s">
        <v>110</v>
      </c>
      <c r="B17" s="49" t="s">
        <v>5</v>
      </c>
      <c r="C17" s="50">
        <v>68</v>
      </c>
      <c r="D17" s="49"/>
      <c r="E17" s="50"/>
      <c r="F17" s="51">
        <v>2.234</v>
      </c>
      <c r="G17" s="51">
        <v>0</v>
      </c>
      <c r="H17" s="51">
        <v>0</v>
      </c>
      <c r="I17" s="51">
        <v>0</v>
      </c>
      <c r="J17" s="51">
        <v>0</v>
      </c>
      <c r="K17" s="51">
        <f t="shared" si="0"/>
        <v>2.234</v>
      </c>
      <c r="L17" s="52">
        <v>1</v>
      </c>
      <c r="M17" s="51">
        <f t="shared" si="1"/>
        <v>2.234</v>
      </c>
      <c r="N17" s="137">
        <v>93</v>
      </c>
      <c r="O17" s="52">
        <v>8</v>
      </c>
      <c r="P17" s="54"/>
    </row>
    <row r="18" spans="1:16" ht="16.5" x14ac:dyDescent="0.3">
      <c r="A18" s="125" t="s">
        <v>34</v>
      </c>
      <c r="B18" s="55" t="s">
        <v>5</v>
      </c>
      <c r="C18" s="48">
        <v>14</v>
      </c>
      <c r="D18" s="54"/>
      <c r="E18" s="50"/>
      <c r="F18" s="51">
        <v>2.1240000000000001</v>
      </c>
      <c r="G18" s="51">
        <v>0</v>
      </c>
      <c r="H18" s="51">
        <v>0</v>
      </c>
      <c r="I18" s="51">
        <v>0</v>
      </c>
      <c r="J18" s="51">
        <v>0</v>
      </c>
      <c r="K18" s="51">
        <f t="shared" si="0"/>
        <v>2.1240000000000001</v>
      </c>
      <c r="L18" s="52">
        <v>1</v>
      </c>
      <c r="M18" s="51">
        <f t="shared" si="1"/>
        <v>2.1240000000000001</v>
      </c>
      <c r="N18" s="137">
        <v>92</v>
      </c>
      <c r="O18" s="52">
        <v>9</v>
      </c>
      <c r="P18" s="54"/>
    </row>
    <row r="19" spans="1:16" ht="16.5" x14ac:dyDescent="0.3">
      <c r="A19" s="125" t="s">
        <v>31</v>
      </c>
      <c r="B19" s="55" t="s">
        <v>5</v>
      </c>
      <c r="C19" s="48">
        <v>5</v>
      </c>
      <c r="D19" s="54"/>
      <c r="E19" s="50"/>
      <c r="F19" s="51">
        <v>2.069</v>
      </c>
      <c r="G19" s="51">
        <v>0</v>
      </c>
      <c r="H19" s="51">
        <v>0</v>
      </c>
      <c r="I19" s="51">
        <v>0</v>
      </c>
      <c r="J19" s="51">
        <v>0</v>
      </c>
      <c r="K19" s="51">
        <f t="shared" si="0"/>
        <v>2.069</v>
      </c>
      <c r="L19" s="52">
        <v>1</v>
      </c>
      <c r="M19" s="51">
        <f t="shared" si="1"/>
        <v>2.069</v>
      </c>
      <c r="N19" s="137">
        <v>91</v>
      </c>
      <c r="O19" s="52">
        <v>10</v>
      </c>
      <c r="P19" s="54"/>
    </row>
    <row r="20" spans="1:16" ht="16.5" x14ac:dyDescent="0.3">
      <c r="A20" s="125" t="s">
        <v>15</v>
      </c>
      <c r="B20" s="55" t="s">
        <v>5</v>
      </c>
      <c r="C20" s="48">
        <v>6</v>
      </c>
      <c r="D20" s="56"/>
      <c r="E20" s="50"/>
      <c r="F20" s="51">
        <v>1.8759999999999999</v>
      </c>
      <c r="G20" s="51">
        <v>0</v>
      </c>
      <c r="H20" s="51">
        <v>0</v>
      </c>
      <c r="I20" s="51">
        <v>0</v>
      </c>
      <c r="J20" s="51">
        <v>0</v>
      </c>
      <c r="K20" s="51">
        <f t="shared" si="0"/>
        <v>1.8759999999999999</v>
      </c>
      <c r="L20" s="52">
        <v>1</v>
      </c>
      <c r="M20" s="51">
        <f t="shared" si="1"/>
        <v>1.8759999999999999</v>
      </c>
      <c r="N20" s="137">
        <v>90</v>
      </c>
      <c r="O20" s="52">
        <v>11</v>
      </c>
      <c r="P20" s="54"/>
    </row>
    <row r="21" spans="1:16" ht="16.5" x14ac:dyDescent="0.3">
      <c r="A21" s="125" t="s">
        <v>19</v>
      </c>
      <c r="B21" s="55" t="s">
        <v>5</v>
      </c>
      <c r="C21" s="48">
        <v>22</v>
      </c>
      <c r="D21" s="56"/>
      <c r="E21" s="50"/>
      <c r="F21" s="51">
        <v>1.593</v>
      </c>
      <c r="G21" s="51">
        <v>0</v>
      </c>
      <c r="H21" s="51">
        <v>0</v>
      </c>
      <c r="I21" s="51">
        <v>0</v>
      </c>
      <c r="J21" s="51">
        <v>0</v>
      </c>
      <c r="K21" s="51">
        <f t="shared" si="0"/>
        <v>1.593</v>
      </c>
      <c r="L21" s="52">
        <v>1</v>
      </c>
      <c r="M21" s="51">
        <f t="shared" si="1"/>
        <v>1.593</v>
      </c>
      <c r="N21" s="137">
        <v>89</v>
      </c>
      <c r="O21" s="52">
        <v>12</v>
      </c>
      <c r="P21" s="54"/>
    </row>
    <row r="22" spans="1:16" ht="16.5" x14ac:dyDescent="0.3">
      <c r="A22" s="125" t="s">
        <v>2</v>
      </c>
      <c r="B22" s="55" t="s">
        <v>5</v>
      </c>
      <c r="C22" s="48">
        <v>27</v>
      </c>
      <c r="D22" s="49"/>
      <c r="E22" s="50"/>
      <c r="F22" s="51">
        <v>1.2350000000000001</v>
      </c>
      <c r="G22" s="51">
        <v>0</v>
      </c>
      <c r="H22" s="51">
        <v>0</v>
      </c>
      <c r="I22" s="51">
        <v>0</v>
      </c>
      <c r="J22" s="51">
        <v>0</v>
      </c>
      <c r="K22" s="51">
        <f t="shared" si="0"/>
        <v>1.2350000000000001</v>
      </c>
      <c r="L22" s="52">
        <v>1</v>
      </c>
      <c r="M22" s="51">
        <f t="shared" si="1"/>
        <v>1.2350000000000001</v>
      </c>
      <c r="N22" s="137">
        <v>88</v>
      </c>
      <c r="O22" s="52">
        <v>13</v>
      </c>
      <c r="P22" s="54"/>
    </row>
    <row r="23" spans="1:16" ht="16.5" x14ac:dyDescent="0.3">
      <c r="A23" s="125" t="s">
        <v>23</v>
      </c>
      <c r="B23" s="55" t="s">
        <v>5</v>
      </c>
      <c r="C23" s="48">
        <v>1</v>
      </c>
      <c r="D23" s="49"/>
      <c r="E23" s="50"/>
      <c r="F23" s="51">
        <v>1.1679999999999999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1.1679999999999999</v>
      </c>
      <c r="L23" s="52">
        <v>1</v>
      </c>
      <c r="M23" s="51">
        <f t="shared" si="1"/>
        <v>1.1679999999999999</v>
      </c>
      <c r="N23" s="137">
        <v>87</v>
      </c>
      <c r="O23" s="52">
        <v>14</v>
      </c>
      <c r="P23" s="54"/>
    </row>
    <row r="24" spans="1:16" ht="16.5" x14ac:dyDescent="0.3">
      <c r="A24" s="125" t="s">
        <v>14</v>
      </c>
      <c r="B24" s="55" t="s">
        <v>5</v>
      </c>
      <c r="C24" s="48">
        <v>2</v>
      </c>
      <c r="D24" s="49"/>
      <c r="E24" s="50"/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f t="shared" si="0"/>
        <v>0</v>
      </c>
      <c r="L24" s="52"/>
      <c r="M24" s="51">
        <f t="shared" si="1"/>
        <v>0</v>
      </c>
      <c r="N24" s="137">
        <v>82</v>
      </c>
      <c r="O24" s="52"/>
      <c r="P24" s="54"/>
    </row>
    <row r="25" spans="1:16" ht="16.5" x14ac:dyDescent="0.3">
      <c r="A25" s="125" t="s">
        <v>13</v>
      </c>
      <c r="B25" s="55" t="s">
        <v>5</v>
      </c>
      <c r="C25" s="48">
        <v>3</v>
      </c>
      <c r="D25" s="56"/>
      <c r="E25" s="50"/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0"/>
        <v>0</v>
      </c>
      <c r="L25" s="52"/>
      <c r="M25" s="51">
        <f t="shared" si="1"/>
        <v>0</v>
      </c>
      <c r="N25" s="137">
        <v>82</v>
      </c>
      <c r="O25" s="52"/>
      <c r="P25" s="54"/>
    </row>
    <row r="26" spans="1:16" ht="16.5" x14ac:dyDescent="0.3">
      <c r="A26" s="125" t="s">
        <v>20</v>
      </c>
      <c r="B26" s="55" t="s">
        <v>5</v>
      </c>
      <c r="C26" s="48">
        <v>7</v>
      </c>
      <c r="D26" s="57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0</v>
      </c>
      <c r="L26" s="52"/>
      <c r="M26" s="51">
        <f t="shared" si="1"/>
        <v>0</v>
      </c>
      <c r="N26" s="137">
        <v>82</v>
      </c>
      <c r="O26" s="52"/>
      <c r="P26" s="54"/>
    </row>
    <row r="27" spans="1:16" ht="16.5" x14ac:dyDescent="0.3">
      <c r="A27" s="128" t="s">
        <v>16</v>
      </c>
      <c r="B27" s="55" t="s">
        <v>5</v>
      </c>
      <c r="C27" s="48">
        <v>9</v>
      </c>
      <c r="D27" s="132"/>
      <c r="E27" s="58"/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f t="shared" si="0"/>
        <v>0</v>
      </c>
      <c r="L27" s="59"/>
      <c r="M27" s="51">
        <f t="shared" si="1"/>
        <v>0</v>
      </c>
      <c r="N27" s="137">
        <v>82</v>
      </c>
      <c r="O27" s="52"/>
      <c r="P27" s="60"/>
    </row>
    <row r="28" spans="1:16" ht="16.5" x14ac:dyDescent="0.3">
      <c r="A28" s="125" t="s">
        <v>33</v>
      </c>
      <c r="B28" s="55" t="s">
        <v>5</v>
      </c>
      <c r="C28" s="48">
        <v>11</v>
      </c>
      <c r="D28" s="57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0"/>
        <v>0</v>
      </c>
      <c r="L28" s="52"/>
      <c r="M28" s="51">
        <f t="shared" si="1"/>
        <v>0</v>
      </c>
      <c r="N28" s="137">
        <v>82</v>
      </c>
      <c r="O28" s="52"/>
      <c r="P28" s="54"/>
    </row>
    <row r="29" spans="1:16" ht="16.5" x14ac:dyDescent="0.3">
      <c r="A29" s="128" t="s">
        <v>26</v>
      </c>
      <c r="B29" s="55" t="s">
        <v>5</v>
      </c>
      <c r="C29" s="48">
        <v>13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0"/>
        <v>0</v>
      </c>
      <c r="L29" s="52"/>
      <c r="M29" s="51">
        <f t="shared" si="1"/>
        <v>0</v>
      </c>
      <c r="N29" s="137">
        <v>82</v>
      </c>
      <c r="O29" s="52"/>
      <c r="P29" s="54"/>
    </row>
    <row r="30" spans="1:16" ht="16.5" x14ac:dyDescent="0.3">
      <c r="A30" s="125" t="s">
        <v>29</v>
      </c>
      <c r="B30" s="55" t="s">
        <v>5</v>
      </c>
      <c r="C30" s="48">
        <v>15</v>
      </c>
      <c r="D30" s="54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0"/>
        <v>0</v>
      </c>
      <c r="L30" s="52"/>
      <c r="M30" s="51">
        <f t="shared" si="1"/>
        <v>0</v>
      </c>
      <c r="N30" s="137">
        <v>82</v>
      </c>
      <c r="O30" s="52"/>
      <c r="P30" s="54"/>
    </row>
    <row r="31" spans="1:16" ht="16.5" x14ac:dyDescent="0.3">
      <c r="A31" s="125" t="s">
        <v>39</v>
      </c>
      <c r="B31" s="55" t="s">
        <v>5</v>
      </c>
      <c r="C31" s="48">
        <v>16</v>
      </c>
      <c r="D31" s="49"/>
      <c r="E31" s="50"/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0</v>
      </c>
      <c r="L31" s="52"/>
      <c r="M31" s="51">
        <f t="shared" si="1"/>
        <v>0</v>
      </c>
      <c r="N31" s="137">
        <v>82</v>
      </c>
      <c r="O31" s="52"/>
      <c r="P31" s="54"/>
    </row>
    <row r="32" spans="1:16" ht="16.5" x14ac:dyDescent="0.3">
      <c r="A32" s="125" t="s">
        <v>30</v>
      </c>
      <c r="B32" s="55" t="s">
        <v>5</v>
      </c>
      <c r="C32" s="48">
        <v>18</v>
      </c>
      <c r="D32" s="56"/>
      <c r="E32" s="50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f t="shared" si="0"/>
        <v>0</v>
      </c>
      <c r="L32" s="52"/>
      <c r="M32" s="51">
        <f t="shared" si="1"/>
        <v>0</v>
      </c>
      <c r="N32" s="137">
        <v>82</v>
      </c>
      <c r="O32" s="52"/>
      <c r="P32" s="61"/>
    </row>
    <row r="33" spans="1:16" ht="16.5" x14ac:dyDescent="0.3">
      <c r="A33" s="128" t="s">
        <v>43</v>
      </c>
      <c r="B33" s="55" t="s">
        <v>5</v>
      </c>
      <c r="C33" s="48">
        <v>19</v>
      </c>
      <c r="D33" s="54"/>
      <c r="E33" s="50"/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f t="shared" si="0"/>
        <v>0</v>
      </c>
      <c r="L33" s="52"/>
      <c r="M33" s="51">
        <f t="shared" si="1"/>
        <v>0</v>
      </c>
      <c r="N33" s="137">
        <v>82</v>
      </c>
      <c r="O33" s="52"/>
      <c r="P33" s="54"/>
    </row>
    <row r="34" spans="1:16" ht="16.5" x14ac:dyDescent="0.3">
      <c r="A34" s="128" t="s">
        <v>27</v>
      </c>
      <c r="B34" s="55" t="s">
        <v>5</v>
      </c>
      <c r="C34" s="48">
        <v>20</v>
      </c>
      <c r="D34" s="49"/>
      <c r="E34" s="50"/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f t="shared" si="0"/>
        <v>0</v>
      </c>
      <c r="L34" s="52"/>
      <c r="M34" s="51">
        <f t="shared" si="1"/>
        <v>0</v>
      </c>
      <c r="N34" s="137">
        <v>82</v>
      </c>
      <c r="O34" s="52"/>
      <c r="P34" s="54"/>
    </row>
    <row r="35" spans="1:16" ht="16.5" x14ac:dyDescent="0.3">
      <c r="A35" s="128" t="s">
        <v>35</v>
      </c>
      <c r="B35" s="55" t="s">
        <v>5</v>
      </c>
      <c r="C35" s="48">
        <v>21</v>
      </c>
      <c r="D35" s="56"/>
      <c r="E35" s="50"/>
      <c r="F35" s="51"/>
      <c r="G35" s="51"/>
      <c r="H35" s="51"/>
      <c r="I35" s="51"/>
      <c r="J35" s="51"/>
      <c r="K35" s="51">
        <f t="shared" si="0"/>
        <v>0</v>
      </c>
      <c r="L35" s="52"/>
      <c r="M35" s="51">
        <f t="shared" si="1"/>
        <v>0</v>
      </c>
      <c r="N35" s="137"/>
      <c r="O35" s="52"/>
      <c r="P35" s="54"/>
    </row>
    <row r="36" spans="1:16" ht="16.5" x14ac:dyDescent="0.3">
      <c r="A36" s="128" t="s">
        <v>32</v>
      </c>
      <c r="B36" s="55" t="s">
        <v>5</v>
      </c>
      <c r="C36" s="48">
        <v>23</v>
      </c>
      <c r="D36" s="49"/>
      <c r="E36" s="50"/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f t="shared" si="0"/>
        <v>0</v>
      </c>
      <c r="L36" s="52"/>
      <c r="M36" s="51">
        <f t="shared" si="1"/>
        <v>0</v>
      </c>
      <c r="N36" s="137">
        <v>82</v>
      </c>
      <c r="O36" s="52"/>
      <c r="P36" s="54"/>
    </row>
    <row r="37" spans="1:16" ht="16.5" x14ac:dyDescent="0.3">
      <c r="A37" s="128" t="s">
        <v>50</v>
      </c>
      <c r="B37" s="55" t="s">
        <v>5</v>
      </c>
      <c r="C37" s="48">
        <v>24</v>
      </c>
      <c r="D37" s="49"/>
      <c r="E37" s="50"/>
      <c r="F37" s="51"/>
      <c r="G37" s="51"/>
      <c r="H37" s="51"/>
      <c r="I37" s="51"/>
      <c r="J37" s="51"/>
      <c r="K37" s="51">
        <f t="shared" si="0"/>
        <v>0</v>
      </c>
      <c r="L37" s="52"/>
      <c r="M37" s="51">
        <f t="shared" si="1"/>
        <v>0</v>
      </c>
      <c r="N37" s="137"/>
      <c r="O37" s="52"/>
      <c r="P37" s="54"/>
    </row>
    <row r="38" spans="1:16" ht="16.5" x14ac:dyDescent="0.3">
      <c r="A38" s="125" t="s">
        <v>0</v>
      </c>
      <c r="B38" s="62" t="s">
        <v>7</v>
      </c>
      <c r="C38" s="48">
        <v>25</v>
      </c>
      <c r="D38" s="56"/>
      <c r="E38" s="50"/>
      <c r="F38" s="51"/>
      <c r="G38" s="51"/>
      <c r="H38" s="51"/>
      <c r="I38" s="51"/>
      <c r="J38" s="51"/>
      <c r="K38" s="51">
        <f t="shared" si="0"/>
        <v>0</v>
      </c>
      <c r="L38" s="52"/>
      <c r="M38" s="51">
        <f t="shared" si="1"/>
        <v>0</v>
      </c>
      <c r="N38" s="137"/>
      <c r="O38" s="52"/>
      <c r="P38" s="54"/>
    </row>
    <row r="39" spans="1:16" ht="16.5" x14ac:dyDescent="0.3">
      <c r="A39" s="128" t="s">
        <v>42</v>
      </c>
      <c r="B39" s="55" t="s">
        <v>5</v>
      </c>
      <c r="C39" s="48">
        <v>26</v>
      </c>
      <c r="D39" s="49"/>
      <c r="E39" s="50"/>
      <c r="F39" s="51"/>
      <c r="G39" s="51"/>
      <c r="H39" s="51"/>
      <c r="I39" s="51"/>
      <c r="J39" s="51"/>
      <c r="K39" s="51">
        <f t="shared" si="0"/>
        <v>0</v>
      </c>
      <c r="L39" s="52"/>
      <c r="M39" s="51">
        <f t="shared" si="1"/>
        <v>0</v>
      </c>
      <c r="N39" s="137"/>
      <c r="O39" s="52"/>
      <c r="P39" s="54"/>
    </row>
    <row r="40" spans="1:16" ht="16.5" x14ac:dyDescent="0.3">
      <c r="A40" s="125" t="s">
        <v>44</v>
      </c>
      <c r="B40" s="55" t="s">
        <v>5</v>
      </c>
      <c r="C40" s="48">
        <v>28</v>
      </c>
      <c r="D40" s="49"/>
      <c r="E40" s="50"/>
      <c r="F40" s="51"/>
      <c r="G40" s="51"/>
      <c r="H40" s="51"/>
      <c r="I40" s="51"/>
      <c r="J40" s="51"/>
      <c r="K40" s="51">
        <f t="shared" si="0"/>
        <v>0</v>
      </c>
      <c r="L40" s="52"/>
      <c r="M40" s="51">
        <f t="shared" si="1"/>
        <v>0</v>
      </c>
      <c r="N40" s="137"/>
      <c r="O40" s="52"/>
      <c r="P40" s="54"/>
    </row>
    <row r="41" spans="1:16" ht="16.5" x14ac:dyDescent="0.3">
      <c r="A41" s="125" t="s">
        <v>48</v>
      </c>
      <c r="B41" s="55" t="s">
        <v>5</v>
      </c>
      <c r="C41" s="48">
        <v>29</v>
      </c>
      <c r="D41" s="56"/>
      <c r="E41" s="50"/>
      <c r="F41" s="51"/>
      <c r="G41" s="51"/>
      <c r="H41" s="51"/>
      <c r="I41" s="51"/>
      <c r="J41" s="51"/>
      <c r="K41" s="51">
        <f t="shared" si="0"/>
        <v>0</v>
      </c>
      <c r="L41" s="52"/>
      <c r="M41" s="51">
        <f t="shared" si="1"/>
        <v>0</v>
      </c>
      <c r="N41" s="137"/>
      <c r="O41" s="52"/>
      <c r="P41" s="54"/>
    </row>
    <row r="42" spans="1:16" ht="16.5" x14ac:dyDescent="0.3">
      <c r="A42" s="128" t="s">
        <v>46</v>
      </c>
      <c r="B42" s="55" t="s">
        <v>5</v>
      </c>
      <c r="C42" s="48">
        <v>30</v>
      </c>
      <c r="D42" s="49"/>
      <c r="E42" s="50"/>
      <c r="F42" s="51"/>
      <c r="G42" s="51"/>
      <c r="H42" s="51"/>
      <c r="I42" s="51"/>
      <c r="J42" s="51"/>
      <c r="K42" s="51">
        <f t="shared" ref="K42:K73" si="2">SUM(F42:J42)</f>
        <v>0</v>
      </c>
      <c r="L42" s="52"/>
      <c r="M42" s="51">
        <f t="shared" ref="M42:M73" si="3">SUM(K42)</f>
        <v>0</v>
      </c>
      <c r="N42" s="137"/>
      <c r="O42" s="52"/>
      <c r="P42" s="54"/>
    </row>
    <row r="43" spans="1:16" ht="16.5" x14ac:dyDescent="0.3">
      <c r="A43" s="125" t="s">
        <v>71</v>
      </c>
      <c r="B43" s="55" t="s">
        <v>5</v>
      </c>
      <c r="C43" s="48">
        <v>31</v>
      </c>
      <c r="D43" s="49"/>
      <c r="E43" s="50"/>
      <c r="F43" s="51"/>
      <c r="G43" s="51"/>
      <c r="H43" s="51"/>
      <c r="I43" s="51"/>
      <c r="J43" s="51"/>
      <c r="K43" s="51">
        <f t="shared" si="2"/>
        <v>0</v>
      </c>
      <c r="L43" s="52"/>
      <c r="M43" s="51">
        <f t="shared" si="3"/>
        <v>0</v>
      </c>
      <c r="N43" s="137"/>
      <c r="O43" s="52"/>
      <c r="P43" s="54"/>
    </row>
    <row r="44" spans="1:16" ht="16.5" x14ac:dyDescent="0.3">
      <c r="A44" s="125" t="s">
        <v>36</v>
      </c>
      <c r="B44" s="55" t="s">
        <v>5</v>
      </c>
      <c r="C44" s="48">
        <v>33</v>
      </c>
      <c r="D44" s="56"/>
      <c r="E44" s="50"/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f t="shared" si="2"/>
        <v>0</v>
      </c>
      <c r="L44" s="52"/>
      <c r="M44" s="51">
        <f t="shared" si="3"/>
        <v>0</v>
      </c>
      <c r="N44" s="137">
        <v>82</v>
      </c>
      <c r="O44" s="52"/>
      <c r="P44" s="54"/>
    </row>
    <row r="45" spans="1:16" ht="16.5" x14ac:dyDescent="0.3">
      <c r="A45" s="125" t="s">
        <v>113</v>
      </c>
      <c r="B45" s="55" t="s">
        <v>5</v>
      </c>
      <c r="C45" s="48">
        <v>34</v>
      </c>
      <c r="D45" s="50"/>
      <c r="E45" s="50"/>
      <c r="F45" s="51"/>
      <c r="G45" s="51"/>
      <c r="H45" s="51"/>
      <c r="I45" s="51"/>
      <c r="J45" s="51"/>
      <c r="K45" s="51">
        <f t="shared" si="2"/>
        <v>0</v>
      </c>
      <c r="L45" s="52"/>
      <c r="M45" s="51">
        <f t="shared" si="3"/>
        <v>0</v>
      </c>
      <c r="N45" s="137"/>
      <c r="O45" s="52"/>
      <c r="P45" s="54"/>
    </row>
    <row r="46" spans="1:16" ht="16.5" x14ac:dyDescent="0.3">
      <c r="A46" s="125" t="s">
        <v>22</v>
      </c>
      <c r="B46" s="55" t="s">
        <v>5</v>
      </c>
      <c r="C46" s="48">
        <v>35</v>
      </c>
      <c r="D46" s="57"/>
      <c r="E46" s="50"/>
      <c r="F46" s="51"/>
      <c r="G46" s="51"/>
      <c r="H46" s="51"/>
      <c r="I46" s="51"/>
      <c r="J46" s="51"/>
      <c r="K46" s="51">
        <f t="shared" si="2"/>
        <v>0</v>
      </c>
      <c r="L46" s="52"/>
      <c r="M46" s="51">
        <f t="shared" si="3"/>
        <v>0</v>
      </c>
      <c r="N46" s="137"/>
      <c r="O46" s="52"/>
      <c r="P46" s="54"/>
    </row>
    <row r="47" spans="1:16" ht="16.5" x14ac:dyDescent="0.3">
      <c r="A47" s="125" t="s">
        <v>70</v>
      </c>
      <c r="B47" s="55" t="s">
        <v>5</v>
      </c>
      <c r="C47" s="48">
        <v>36</v>
      </c>
      <c r="D47" s="49"/>
      <c r="E47" s="50"/>
      <c r="F47" s="51"/>
      <c r="G47" s="51"/>
      <c r="H47" s="51"/>
      <c r="I47" s="51"/>
      <c r="J47" s="51"/>
      <c r="K47" s="51">
        <f t="shared" si="2"/>
        <v>0</v>
      </c>
      <c r="L47" s="52"/>
      <c r="M47" s="51">
        <f t="shared" si="3"/>
        <v>0</v>
      </c>
      <c r="N47" s="137"/>
      <c r="O47" s="52"/>
      <c r="P47" s="54"/>
    </row>
    <row r="48" spans="1:16" ht="16.5" x14ac:dyDescent="0.3">
      <c r="A48" s="125" t="s">
        <v>40</v>
      </c>
      <c r="B48" s="55" t="s">
        <v>5</v>
      </c>
      <c r="C48" s="48">
        <v>37</v>
      </c>
      <c r="D48" s="56"/>
      <c r="E48" s="50"/>
      <c r="F48" s="51"/>
      <c r="G48" s="51"/>
      <c r="H48" s="51"/>
      <c r="I48" s="51"/>
      <c r="J48" s="51"/>
      <c r="K48" s="51">
        <f t="shared" si="2"/>
        <v>0</v>
      </c>
      <c r="L48" s="52"/>
      <c r="M48" s="51">
        <f t="shared" si="3"/>
        <v>0</v>
      </c>
      <c r="N48" s="137"/>
      <c r="O48" s="52"/>
      <c r="P48" s="54"/>
    </row>
    <row r="49" spans="1:16" ht="16.5" x14ac:dyDescent="0.3">
      <c r="A49" s="128" t="s">
        <v>64</v>
      </c>
      <c r="B49" s="55" t="s">
        <v>5</v>
      </c>
      <c r="C49" s="48">
        <v>38</v>
      </c>
      <c r="D49" s="54"/>
      <c r="E49" s="50"/>
      <c r="F49" s="51"/>
      <c r="G49" s="51"/>
      <c r="H49" s="51"/>
      <c r="I49" s="51"/>
      <c r="J49" s="51"/>
      <c r="K49" s="51">
        <f t="shared" si="2"/>
        <v>0</v>
      </c>
      <c r="L49" s="52"/>
      <c r="M49" s="51">
        <f t="shared" si="3"/>
        <v>0</v>
      </c>
      <c r="N49" s="137"/>
      <c r="O49" s="52"/>
      <c r="P49" s="54"/>
    </row>
    <row r="50" spans="1:16" ht="16.5" x14ac:dyDescent="0.3">
      <c r="A50" s="128" t="s">
        <v>65</v>
      </c>
      <c r="B50" s="55" t="s">
        <v>5</v>
      </c>
      <c r="C50" s="48">
        <v>39</v>
      </c>
      <c r="D50" s="54"/>
      <c r="E50" s="50"/>
      <c r="F50" s="51"/>
      <c r="G50" s="51"/>
      <c r="H50" s="51"/>
      <c r="I50" s="51"/>
      <c r="J50" s="51"/>
      <c r="K50" s="51">
        <f t="shared" si="2"/>
        <v>0</v>
      </c>
      <c r="L50" s="52"/>
      <c r="M50" s="51">
        <f t="shared" si="3"/>
        <v>0</v>
      </c>
      <c r="N50" s="137"/>
      <c r="O50" s="52"/>
      <c r="P50" s="54"/>
    </row>
    <row r="51" spans="1:16" ht="16.5" x14ac:dyDescent="0.3">
      <c r="A51" s="125" t="s">
        <v>1</v>
      </c>
      <c r="B51" s="55" t="s">
        <v>5</v>
      </c>
      <c r="C51" s="48">
        <v>40</v>
      </c>
      <c r="D51" s="56"/>
      <c r="E51" s="50"/>
      <c r="F51" s="51"/>
      <c r="G51" s="51"/>
      <c r="H51" s="51"/>
      <c r="I51" s="51"/>
      <c r="J51" s="51"/>
      <c r="K51" s="51">
        <f t="shared" si="2"/>
        <v>0</v>
      </c>
      <c r="L51" s="52"/>
      <c r="M51" s="51">
        <f t="shared" si="3"/>
        <v>0</v>
      </c>
      <c r="N51" s="90"/>
      <c r="O51" s="52"/>
      <c r="P51" s="54"/>
    </row>
    <row r="52" spans="1:16" ht="17.25" customHeight="1" x14ac:dyDescent="0.3">
      <c r="A52" s="128" t="s">
        <v>51</v>
      </c>
      <c r="B52" s="55" t="s">
        <v>5</v>
      </c>
      <c r="C52" s="48">
        <v>41</v>
      </c>
      <c r="D52" s="49"/>
      <c r="E52" s="50"/>
      <c r="F52" s="51"/>
      <c r="G52" s="51"/>
      <c r="H52" s="51"/>
      <c r="I52" s="51"/>
      <c r="J52" s="51"/>
      <c r="K52" s="51">
        <f t="shared" si="2"/>
        <v>0</v>
      </c>
      <c r="L52" s="52"/>
      <c r="M52" s="51">
        <f t="shared" si="3"/>
        <v>0</v>
      </c>
      <c r="N52" s="137"/>
      <c r="O52" s="52"/>
      <c r="P52" s="16"/>
    </row>
    <row r="53" spans="1:16" ht="16.5" x14ac:dyDescent="0.3">
      <c r="A53" s="125" t="s">
        <v>17</v>
      </c>
      <c r="B53" s="55" t="s">
        <v>5</v>
      </c>
      <c r="C53" s="48">
        <v>42</v>
      </c>
      <c r="D53" s="54"/>
      <c r="E53" s="50"/>
      <c r="F53" s="51"/>
      <c r="G53" s="51"/>
      <c r="H53" s="51"/>
      <c r="I53" s="51"/>
      <c r="J53" s="51"/>
      <c r="K53" s="51">
        <f t="shared" si="2"/>
        <v>0</v>
      </c>
      <c r="L53" s="52"/>
      <c r="M53" s="51">
        <f t="shared" si="3"/>
        <v>0</v>
      </c>
      <c r="N53" s="137"/>
      <c r="O53" s="52"/>
      <c r="P53" s="54"/>
    </row>
    <row r="54" spans="1:16" ht="16.5" x14ac:dyDescent="0.3">
      <c r="A54" s="128" t="s">
        <v>109</v>
      </c>
      <c r="B54" s="55" t="s">
        <v>5</v>
      </c>
      <c r="C54" s="48">
        <v>43</v>
      </c>
      <c r="D54" s="49"/>
      <c r="E54" s="50"/>
      <c r="F54" s="51"/>
      <c r="G54" s="51"/>
      <c r="H54" s="51"/>
      <c r="I54" s="51"/>
      <c r="J54" s="51"/>
      <c r="K54" s="51">
        <f t="shared" si="2"/>
        <v>0</v>
      </c>
      <c r="L54" s="52"/>
      <c r="M54" s="51">
        <f t="shared" si="3"/>
        <v>0</v>
      </c>
      <c r="N54" s="137"/>
      <c r="O54" s="52"/>
      <c r="P54" s="54"/>
    </row>
    <row r="55" spans="1:16" ht="16.5" x14ac:dyDescent="0.3">
      <c r="A55" s="125" t="s">
        <v>21</v>
      </c>
      <c r="B55" s="55" t="s">
        <v>5</v>
      </c>
      <c r="C55" s="48">
        <v>44</v>
      </c>
      <c r="D55" s="56"/>
      <c r="E55" s="50"/>
      <c r="F55" s="51"/>
      <c r="G55" s="51"/>
      <c r="H55" s="51"/>
      <c r="I55" s="51"/>
      <c r="J55" s="51"/>
      <c r="K55" s="51">
        <f t="shared" si="2"/>
        <v>0</v>
      </c>
      <c r="L55" s="52"/>
      <c r="M55" s="51">
        <f t="shared" si="3"/>
        <v>0</v>
      </c>
      <c r="N55" s="137"/>
      <c r="O55" s="52"/>
      <c r="P55" s="54"/>
    </row>
    <row r="56" spans="1:16" ht="16.5" x14ac:dyDescent="0.3">
      <c r="A56" s="125" t="s">
        <v>37</v>
      </c>
      <c r="B56" s="55" t="s">
        <v>5</v>
      </c>
      <c r="C56" s="48">
        <v>45</v>
      </c>
      <c r="D56" s="54"/>
      <c r="E56" s="50"/>
      <c r="F56" s="51"/>
      <c r="G56" s="51"/>
      <c r="H56" s="51"/>
      <c r="I56" s="51"/>
      <c r="J56" s="51"/>
      <c r="K56" s="51">
        <f t="shared" si="2"/>
        <v>0</v>
      </c>
      <c r="L56" s="52"/>
      <c r="M56" s="51">
        <f t="shared" si="3"/>
        <v>0</v>
      </c>
      <c r="N56" s="137"/>
      <c r="O56" s="52"/>
      <c r="P56" s="54"/>
    </row>
    <row r="57" spans="1:16" ht="16.5" x14ac:dyDescent="0.3">
      <c r="A57" s="125" t="s">
        <v>38</v>
      </c>
      <c r="B57" s="55" t="s">
        <v>5</v>
      </c>
      <c r="C57" s="48">
        <v>46</v>
      </c>
      <c r="D57" s="54"/>
      <c r="E57" s="50"/>
      <c r="F57" s="51"/>
      <c r="G57" s="51"/>
      <c r="H57" s="51"/>
      <c r="I57" s="51"/>
      <c r="J57" s="51"/>
      <c r="K57" s="51">
        <f t="shared" si="2"/>
        <v>0</v>
      </c>
      <c r="L57" s="52"/>
      <c r="M57" s="51">
        <f t="shared" si="3"/>
        <v>0</v>
      </c>
      <c r="N57" s="137"/>
      <c r="O57" s="52"/>
      <c r="P57" s="54"/>
    </row>
    <row r="58" spans="1:16" ht="16.5" x14ac:dyDescent="0.3">
      <c r="A58" s="128" t="s">
        <v>45</v>
      </c>
      <c r="B58" s="55" t="s">
        <v>5</v>
      </c>
      <c r="C58" s="48">
        <v>47</v>
      </c>
      <c r="D58" s="64"/>
      <c r="E58" s="50"/>
      <c r="F58" s="51"/>
      <c r="G58" s="51"/>
      <c r="H58" s="51"/>
      <c r="I58" s="51"/>
      <c r="J58" s="51"/>
      <c r="K58" s="51">
        <f t="shared" si="2"/>
        <v>0</v>
      </c>
      <c r="L58" s="52"/>
      <c r="M58" s="51">
        <f t="shared" si="3"/>
        <v>0</v>
      </c>
      <c r="N58" s="137"/>
      <c r="O58" s="52"/>
      <c r="P58" s="54"/>
    </row>
    <row r="59" spans="1:16" ht="16.5" x14ac:dyDescent="0.3">
      <c r="A59" s="125" t="s">
        <v>47</v>
      </c>
      <c r="B59" s="55" t="s">
        <v>5</v>
      </c>
      <c r="C59" s="48">
        <v>48</v>
      </c>
      <c r="D59" s="56"/>
      <c r="E59" s="50"/>
      <c r="F59" s="51"/>
      <c r="G59" s="51"/>
      <c r="H59" s="51"/>
      <c r="I59" s="51"/>
      <c r="J59" s="51"/>
      <c r="K59" s="51">
        <f t="shared" si="2"/>
        <v>0</v>
      </c>
      <c r="L59" s="52"/>
      <c r="M59" s="51">
        <f t="shared" si="3"/>
        <v>0</v>
      </c>
      <c r="N59" s="137"/>
      <c r="O59" s="52"/>
      <c r="P59" s="54"/>
    </row>
    <row r="60" spans="1:16" ht="16.5" x14ac:dyDescent="0.3">
      <c r="A60" s="125" t="s">
        <v>49</v>
      </c>
      <c r="B60" s="55" t="s">
        <v>5</v>
      </c>
      <c r="C60" s="48">
        <v>49</v>
      </c>
      <c r="D60" s="56"/>
      <c r="E60" s="50"/>
      <c r="F60" s="51"/>
      <c r="G60" s="51"/>
      <c r="H60" s="51"/>
      <c r="I60" s="51"/>
      <c r="J60" s="51"/>
      <c r="K60" s="51">
        <f t="shared" si="2"/>
        <v>0</v>
      </c>
      <c r="L60" s="63"/>
      <c r="M60" s="51">
        <f t="shared" si="3"/>
        <v>0</v>
      </c>
      <c r="N60" s="137"/>
      <c r="O60" s="52"/>
      <c r="P60" s="54"/>
    </row>
    <row r="61" spans="1:16" ht="16.5" x14ac:dyDescent="0.3">
      <c r="A61" s="125" t="s">
        <v>52</v>
      </c>
      <c r="B61" s="55" t="s">
        <v>5</v>
      </c>
      <c r="C61" s="48">
        <v>50</v>
      </c>
      <c r="D61" s="57"/>
      <c r="E61" s="50"/>
      <c r="F61" s="51"/>
      <c r="G61" s="51"/>
      <c r="H61" s="51"/>
      <c r="I61" s="51"/>
      <c r="J61" s="51"/>
      <c r="K61" s="51">
        <f t="shared" si="2"/>
        <v>0</v>
      </c>
      <c r="L61" s="52"/>
      <c r="M61" s="51">
        <f t="shared" si="3"/>
        <v>0</v>
      </c>
      <c r="N61" s="137"/>
      <c r="O61" s="52"/>
      <c r="P61" s="54"/>
    </row>
    <row r="62" spans="1:16" ht="16.5" x14ac:dyDescent="0.3">
      <c r="A62" s="128" t="s">
        <v>53</v>
      </c>
      <c r="B62" s="55" t="s">
        <v>5</v>
      </c>
      <c r="C62" s="48">
        <v>51</v>
      </c>
      <c r="D62" s="56"/>
      <c r="E62" s="50"/>
      <c r="F62" s="51"/>
      <c r="G62" s="51"/>
      <c r="H62" s="51"/>
      <c r="I62" s="51"/>
      <c r="J62" s="51"/>
      <c r="K62" s="51">
        <f t="shared" si="2"/>
        <v>0</v>
      </c>
      <c r="L62" s="52"/>
      <c r="M62" s="51">
        <f t="shared" si="3"/>
        <v>0</v>
      </c>
      <c r="N62" s="137"/>
      <c r="O62" s="52"/>
      <c r="P62" s="54"/>
    </row>
    <row r="63" spans="1:16" ht="16.5" x14ac:dyDescent="0.3">
      <c r="A63" s="125" t="s">
        <v>54</v>
      </c>
      <c r="B63" s="55" t="s">
        <v>5</v>
      </c>
      <c r="C63" s="48">
        <v>52</v>
      </c>
      <c r="D63" s="56"/>
      <c r="E63" s="50"/>
      <c r="F63" s="51"/>
      <c r="G63" s="51"/>
      <c r="H63" s="51"/>
      <c r="I63" s="51"/>
      <c r="J63" s="51"/>
      <c r="K63" s="51">
        <f t="shared" si="2"/>
        <v>0</v>
      </c>
      <c r="L63" s="52"/>
      <c r="M63" s="51">
        <f t="shared" si="3"/>
        <v>0</v>
      </c>
      <c r="N63" s="137"/>
      <c r="O63" s="52"/>
      <c r="P63" s="54"/>
    </row>
    <row r="64" spans="1:16" ht="16.5" x14ac:dyDescent="0.3">
      <c r="A64" s="128" t="s">
        <v>55</v>
      </c>
      <c r="B64" s="55" t="s">
        <v>5</v>
      </c>
      <c r="C64" s="48">
        <v>53</v>
      </c>
      <c r="D64" s="54"/>
      <c r="E64" s="50"/>
      <c r="F64" s="51"/>
      <c r="G64" s="51"/>
      <c r="H64" s="51"/>
      <c r="I64" s="51"/>
      <c r="J64" s="51"/>
      <c r="K64" s="51">
        <f t="shared" si="2"/>
        <v>0</v>
      </c>
      <c r="L64" s="52"/>
      <c r="M64" s="51">
        <f t="shared" si="3"/>
        <v>0</v>
      </c>
      <c r="N64" s="137"/>
      <c r="O64" s="52"/>
      <c r="P64" s="54"/>
    </row>
    <row r="65" spans="1:16" ht="16.5" x14ac:dyDescent="0.3">
      <c r="A65" s="125" t="s">
        <v>56</v>
      </c>
      <c r="B65" s="55" t="s">
        <v>5</v>
      </c>
      <c r="C65" s="48">
        <v>54</v>
      </c>
      <c r="D65" s="54"/>
      <c r="E65" s="50"/>
      <c r="F65" s="51"/>
      <c r="G65" s="51"/>
      <c r="H65" s="51"/>
      <c r="I65" s="51"/>
      <c r="J65" s="51"/>
      <c r="K65" s="51">
        <f t="shared" si="2"/>
        <v>0</v>
      </c>
      <c r="L65" s="52"/>
      <c r="M65" s="51">
        <f t="shared" si="3"/>
        <v>0</v>
      </c>
      <c r="N65" s="137"/>
      <c r="O65" s="52"/>
      <c r="P65" s="54"/>
    </row>
    <row r="66" spans="1:16" ht="16.5" x14ac:dyDescent="0.3">
      <c r="A66" s="125" t="s">
        <v>57</v>
      </c>
      <c r="B66" s="55" t="s">
        <v>5</v>
      </c>
      <c r="C66" s="48">
        <v>55</v>
      </c>
      <c r="D66" s="54"/>
      <c r="E66" s="50"/>
      <c r="F66" s="51"/>
      <c r="G66" s="51"/>
      <c r="H66" s="51"/>
      <c r="I66" s="51"/>
      <c r="J66" s="51"/>
      <c r="K66" s="51">
        <f t="shared" si="2"/>
        <v>0</v>
      </c>
      <c r="L66" s="52"/>
      <c r="M66" s="51">
        <f t="shared" si="3"/>
        <v>0</v>
      </c>
      <c r="N66" s="137"/>
      <c r="O66" s="52"/>
      <c r="P66" s="54"/>
    </row>
    <row r="67" spans="1:16" ht="16.5" x14ac:dyDescent="0.3">
      <c r="A67" s="129" t="s">
        <v>58</v>
      </c>
      <c r="B67" s="55" t="s">
        <v>5</v>
      </c>
      <c r="C67" s="48">
        <v>56</v>
      </c>
      <c r="D67" s="54"/>
      <c r="E67" s="50"/>
      <c r="F67" s="51"/>
      <c r="G67" s="51"/>
      <c r="H67" s="51"/>
      <c r="I67" s="51"/>
      <c r="J67" s="51"/>
      <c r="K67" s="51">
        <f t="shared" si="2"/>
        <v>0</v>
      </c>
      <c r="L67" s="52"/>
      <c r="M67" s="51">
        <f t="shared" si="3"/>
        <v>0</v>
      </c>
      <c r="N67" s="137"/>
      <c r="O67" s="52"/>
      <c r="P67" s="54"/>
    </row>
    <row r="68" spans="1:16" ht="16.5" x14ac:dyDescent="0.3">
      <c r="A68" s="125" t="s">
        <v>59</v>
      </c>
      <c r="B68" s="55" t="s">
        <v>5</v>
      </c>
      <c r="C68" s="48">
        <v>57</v>
      </c>
      <c r="D68" s="54"/>
      <c r="E68" s="50"/>
      <c r="F68" s="51"/>
      <c r="G68" s="51"/>
      <c r="H68" s="51"/>
      <c r="I68" s="51"/>
      <c r="J68" s="51"/>
      <c r="K68" s="51">
        <f t="shared" si="2"/>
        <v>0</v>
      </c>
      <c r="L68" s="52"/>
      <c r="M68" s="51">
        <f t="shared" si="3"/>
        <v>0</v>
      </c>
      <c r="N68" s="137"/>
      <c r="O68" s="52"/>
      <c r="P68" s="54"/>
    </row>
    <row r="69" spans="1:16" ht="16.5" x14ac:dyDescent="0.3">
      <c r="A69" s="125" t="s">
        <v>60</v>
      </c>
      <c r="B69" s="55" t="s">
        <v>5</v>
      </c>
      <c r="C69" s="48">
        <v>58</v>
      </c>
      <c r="D69" s="54"/>
      <c r="E69" s="50"/>
      <c r="F69" s="51"/>
      <c r="G69" s="51"/>
      <c r="H69" s="51"/>
      <c r="I69" s="51"/>
      <c r="J69" s="51"/>
      <c r="K69" s="51">
        <f t="shared" si="2"/>
        <v>0</v>
      </c>
      <c r="L69" s="52"/>
      <c r="M69" s="51">
        <f t="shared" si="3"/>
        <v>0</v>
      </c>
      <c r="N69" s="137"/>
      <c r="O69" s="52"/>
      <c r="P69" s="54"/>
    </row>
    <row r="70" spans="1:16" ht="16.5" x14ac:dyDescent="0.3">
      <c r="A70" s="125" t="s">
        <v>61</v>
      </c>
      <c r="B70" s="55" t="s">
        <v>5</v>
      </c>
      <c r="C70" s="48">
        <v>59</v>
      </c>
      <c r="D70" s="54"/>
      <c r="E70" s="50"/>
      <c r="F70" s="51"/>
      <c r="G70" s="51"/>
      <c r="H70" s="51"/>
      <c r="I70" s="51"/>
      <c r="J70" s="51"/>
      <c r="K70" s="51">
        <f t="shared" si="2"/>
        <v>0</v>
      </c>
      <c r="L70" s="52"/>
      <c r="M70" s="51">
        <f t="shared" si="3"/>
        <v>0</v>
      </c>
      <c r="N70" s="137"/>
      <c r="O70" s="52"/>
      <c r="P70" s="54"/>
    </row>
    <row r="71" spans="1:16" ht="16.5" x14ac:dyDescent="0.3">
      <c r="A71" s="125" t="s">
        <v>62</v>
      </c>
      <c r="B71" s="55" t="s">
        <v>5</v>
      </c>
      <c r="C71" s="48">
        <v>60</v>
      </c>
      <c r="D71" s="67"/>
      <c r="E71" s="66"/>
      <c r="F71" s="51"/>
      <c r="G71" s="51"/>
      <c r="H71" s="51"/>
      <c r="I71" s="51"/>
      <c r="J71" s="51"/>
      <c r="K71" s="51">
        <f t="shared" si="2"/>
        <v>0</v>
      </c>
      <c r="L71" s="52"/>
      <c r="M71" s="51">
        <f t="shared" si="3"/>
        <v>0</v>
      </c>
      <c r="N71" s="137"/>
      <c r="O71" s="52"/>
      <c r="P71" s="54"/>
    </row>
    <row r="72" spans="1:16" ht="16.5" x14ac:dyDescent="0.3">
      <c r="A72" s="125" t="s">
        <v>63</v>
      </c>
      <c r="B72" s="55" t="s">
        <v>5</v>
      </c>
      <c r="C72" s="48">
        <v>61</v>
      </c>
      <c r="D72" s="67"/>
      <c r="E72" s="66"/>
      <c r="F72" s="51"/>
      <c r="G72" s="51"/>
      <c r="H72" s="51"/>
      <c r="I72" s="51"/>
      <c r="J72" s="51"/>
      <c r="K72" s="51">
        <f t="shared" si="2"/>
        <v>0</v>
      </c>
      <c r="L72" s="52"/>
      <c r="M72" s="51">
        <f t="shared" si="3"/>
        <v>0</v>
      </c>
      <c r="N72" s="137"/>
      <c r="O72" s="52"/>
      <c r="P72" s="54"/>
    </row>
    <row r="73" spans="1:16" ht="16.5" x14ac:dyDescent="0.3">
      <c r="A73" s="128" t="s">
        <v>66</v>
      </c>
      <c r="B73" s="55" t="s">
        <v>5</v>
      </c>
      <c r="C73" s="48">
        <v>62</v>
      </c>
      <c r="D73" s="65"/>
      <c r="E73" s="66"/>
      <c r="F73" s="51"/>
      <c r="G73" s="51"/>
      <c r="H73" s="51"/>
      <c r="I73" s="51"/>
      <c r="J73" s="51"/>
      <c r="K73" s="51">
        <f t="shared" si="2"/>
        <v>0</v>
      </c>
      <c r="L73" s="52"/>
      <c r="M73" s="51">
        <f t="shared" si="3"/>
        <v>0</v>
      </c>
      <c r="N73" s="137"/>
      <c r="O73" s="52"/>
      <c r="P73" s="54"/>
    </row>
    <row r="74" spans="1:16" ht="16.5" x14ac:dyDescent="0.3">
      <c r="A74" s="128" t="s">
        <v>67</v>
      </c>
      <c r="B74" s="55" t="s">
        <v>5</v>
      </c>
      <c r="C74" s="48">
        <v>63</v>
      </c>
      <c r="D74" s="134"/>
      <c r="E74" s="136"/>
      <c r="F74" s="68"/>
      <c r="G74" s="51"/>
      <c r="H74" s="51"/>
      <c r="I74" s="51"/>
      <c r="J74" s="69"/>
      <c r="K74" s="51">
        <f t="shared" ref="K74:K76" si="4">SUM(F74:J74)</f>
        <v>0</v>
      </c>
      <c r="L74" s="52"/>
      <c r="M74" s="51">
        <f t="shared" ref="M74:M91" si="5">SUM(K74)</f>
        <v>0</v>
      </c>
      <c r="N74" s="137"/>
      <c r="O74" s="52"/>
      <c r="P74" s="60"/>
    </row>
    <row r="75" spans="1:16" ht="16.5" x14ac:dyDescent="0.3">
      <c r="A75" s="128" t="s">
        <v>68</v>
      </c>
      <c r="B75" s="55" t="s">
        <v>5</v>
      </c>
      <c r="C75" s="48">
        <v>64</v>
      </c>
      <c r="D75" s="133"/>
      <c r="E75" s="135"/>
      <c r="F75" s="51"/>
      <c r="G75" s="51"/>
      <c r="H75" s="51"/>
      <c r="I75" s="51"/>
      <c r="J75" s="51"/>
      <c r="K75" s="51">
        <f t="shared" si="4"/>
        <v>0</v>
      </c>
      <c r="L75" s="52"/>
      <c r="M75" s="51">
        <f t="shared" si="5"/>
        <v>0</v>
      </c>
      <c r="N75" s="137"/>
      <c r="O75" s="52"/>
      <c r="P75" s="54"/>
    </row>
    <row r="76" spans="1:16" ht="16.5" x14ac:dyDescent="0.3">
      <c r="A76" s="130" t="s">
        <v>69</v>
      </c>
      <c r="B76" s="55" t="s">
        <v>5</v>
      </c>
      <c r="C76" s="48">
        <v>65</v>
      </c>
      <c r="D76" s="49"/>
      <c r="E76" s="135"/>
      <c r="F76" s="51"/>
      <c r="G76" s="51"/>
      <c r="H76" s="51"/>
      <c r="I76" s="51"/>
      <c r="J76" s="51"/>
      <c r="K76" s="51">
        <f t="shared" si="4"/>
        <v>0</v>
      </c>
      <c r="L76" s="52"/>
      <c r="M76" s="51">
        <f t="shared" si="5"/>
        <v>0</v>
      </c>
      <c r="N76" s="90"/>
      <c r="O76" s="52"/>
      <c r="P76" s="54"/>
    </row>
    <row r="77" spans="1:16" ht="16.5" x14ac:dyDescent="0.3">
      <c r="A77" s="125" t="s">
        <v>4</v>
      </c>
      <c r="B77" s="55" t="s">
        <v>5</v>
      </c>
      <c r="C77" s="48">
        <v>66</v>
      </c>
      <c r="D77" s="49"/>
      <c r="E77" s="50"/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/>
      <c r="M77" s="51">
        <f t="shared" si="5"/>
        <v>0</v>
      </c>
      <c r="N77" s="137">
        <v>82</v>
      </c>
      <c r="O77" s="52"/>
      <c r="P77" s="54"/>
    </row>
    <row r="78" spans="1:16" ht="16.5" x14ac:dyDescent="0.3">
      <c r="A78" s="102" t="s">
        <v>108</v>
      </c>
      <c r="B78" s="49" t="s">
        <v>5</v>
      </c>
      <c r="C78" s="50">
        <v>67</v>
      </c>
      <c r="D78" s="49"/>
      <c r="E78" s="50"/>
      <c r="F78" s="51"/>
      <c r="G78" s="51"/>
      <c r="H78" s="51"/>
      <c r="I78" s="51"/>
      <c r="J78" s="51"/>
      <c r="K78" s="51">
        <v>0</v>
      </c>
      <c r="L78" s="52"/>
      <c r="M78" s="51">
        <f t="shared" si="5"/>
        <v>0</v>
      </c>
      <c r="N78" s="137"/>
      <c r="O78" s="52"/>
      <c r="P78" s="54"/>
    </row>
    <row r="79" spans="1:16" ht="16.5" x14ac:dyDescent="0.3">
      <c r="A79" s="102"/>
      <c r="B79" s="49"/>
      <c r="C79" s="50"/>
      <c r="D79" s="49"/>
      <c r="E79" s="50"/>
      <c r="F79" s="51"/>
      <c r="G79" s="51"/>
      <c r="H79" s="51"/>
      <c r="I79" s="51"/>
      <c r="J79" s="51"/>
      <c r="K79" s="51">
        <f t="shared" ref="K79:K91" si="6">SUM(F79:J79)</f>
        <v>0</v>
      </c>
      <c r="L79" s="52"/>
      <c r="M79" s="51">
        <f t="shared" si="5"/>
        <v>0</v>
      </c>
      <c r="N79" s="90"/>
      <c r="O79" s="52"/>
      <c r="P79" s="54"/>
    </row>
    <row r="80" spans="1:16" ht="16.5" x14ac:dyDescent="0.3">
      <c r="A80" s="87"/>
      <c r="B80" s="54"/>
      <c r="C80" s="50"/>
      <c r="D80" s="50"/>
      <c r="E80" s="50"/>
      <c r="F80" s="51"/>
      <c r="G80" s="51"/>
      <c r="H80" s="51"/>
      <c r="I80" s="51"/>
      <c r="J80" s="51"/>
      <c r="K80" s="51">
        <f t="shared" si="6"/>
        <v>0</v>
      </c>
      <c r="L80" s="52"/>
      <c r="M80" s="51">
        <f t="shared" si="5"/>
        <v>0</v>
      </c>
      <c r="N80" s="90"/>
      <c r="O80" s="52"/>
      <c r="P80" s="54"/>
    </row>
    <row r="81" spans="1:16" ht="16.5" x14ac:dyDescent="0.3">
      <c r="A81" s="131"/>
      <c r="B81" s="67"/>
      <c r="C81" s="50"/>
      <c r="D81" s="70"/>
      <c r="E81" s="71"/>
      <c r="F81" s="51"/>
      <c r="G81" s="51"/>
      <c r="H81" s="51"/>
      <c r="I81" s="51"/>
      <c r="J81" s="51"/>
      <c r="K81" s="51">
        <f t="shared" si="6"/>
        <v>0</v>
      </c>
      <c r="L81" s="72"/>
      <c r="M81" s="51">
        <f t="shared" si="5"/>
        <v>0</v>
      </c>
      <c r="N81" s="138"/>
      <c r="O81" s="72"/>
      <c r="P81" s="73"/>
    </row>
    <row r="82" spans="1:16" ht="16.5" x14ac:dyDescent="0.3">
      <c r="A82" s="87"/>
      <c r="B82" s="54"/>
      <c r="C82" s="50"/>
      <c r="D82" s="50"/>
      <c r="E82" s="50"/>
      <c r="F82" s="51"/>
      <c r="G82" s="51"/>
      <c r="H82" s="51"/>
      <c r="I82" s="51"/>
      <c r="J82" s="51"/>
      <c r="K82" s="51">
        <f t="shared" si="6"/>
        <v>0</v>
      </c>
      <c r="L82" s="72"/>
      <c r="M82" s="51">
        <f t="shared" si="5"/>
        <v>0</v>
      </c>
      <c r="N82" s="138"/>
      <c r="O82" s="72"/>
      <c r="P82" s="54"/>
    </row>
    <row r="83" spans="1:16" ht="16.5" x14ac:dyDescent="0.3">
      <c r="A83" s="87"/>
      <c r="B83" s="54"/>
      <c r="C83" s="50"/>
      <c r="D83" s="50"/>
      <c r="E83" s="50"/>
      <c r="F83" s="51"/>
      <c r="G83" s="51"/>
      <c r="H83" s="51"/>
      <c r="I83" s="51"/>
      <c r="J83" s="51"/>
      <c r="K83" s="51">
        <f t="shared" si="6"/>
        <v>0</v>
      </c>
      <c r="L83" s="72"/>
      <c r="M83" s="51">
        <f t="shared" si="5"/>
        <v>0</v>
      </c>
      <c r="N83" s="138"/>
      <c r="O83" s="72"/>
      <c r="P83" s="54"/>
    </row>
    <row r="84" spans="1:16" ht="16.5" x14ac:dyDescent="0.3">
      <c r="A84" s="99"/>
      <c r="B84" s="54"/>
      <c r="C84" s="50"/>
      <c r="D84" s="50"/>
      <c r="E84" s="50"/>
      <c r="F84" s="51"/>
      <c r="G84" s="51"/>
      <c r="H84" s="51"/>
      <c r="I84" s="51"/>
      <c r="J84" s="51"/>
      <c r="K84" s="51">
        <f t="shared" si="6"/>
        <v>0</v>
      </c>
      <c r="L84" s="72"/>
      <c r="M84" s="51">
        <f t="shared" si="5"/>
        <v>0</v>
      </c>
      <c r="N84" s="138"/>
      <c r="O84" s="72"/>
      <c r="P84" s="54"/>
    </row>
    <row r="85" spans="1:16" ht="16.5" x14ac:dyDescent="0.3">
      <c r="A85" s="87"/>
      <c r="B85" s="54"/>
      <c r="C85" s="50"/>
      <c r="D85" s="50"/>
      <c r="E85" s="50"/>
      <c r="F85" s="51"/>
      <c r="G85" s="51"/>
      <c r="H85" s="51"/>
      <c r="I85" s="51"/>
      <c r="J85" s="51"/>
      <c r="K85" s="51">
        <f t="shared" si="6"/>
        <v>0</v>
      </c>
      <c r="L85" s="72"/>
      <c r="M85" s="51">
        <f t="shared" si="5"/>
        <v>0</v>
      </c>
      <c r="N85" s="138"/>
      <c r="O85" s="72"/>
      <c r="P85" s="54"/>
    </row>
    <row r="86" spans="1:16" ht="16.5" x14ac:dyDescent="0.3">
      <c r="A86" s="102"/>
      <c r="B86" s="49"/>
      <c r="C86" s="50"/>
      <c r="D86" s="49"/>
      <c r="E86" s="50"/>
      <c r="F86" s="51"/>
      <c r="G86" s="51"/>
      <c r="H86" s="51"/>
      <c r="I86" s="51"/>
      <c r="J86" s="51"/>
      <c r="K86" s="51">
        <f t="shared" si="6"/>
        <v>0</v>
      </c>
      <c r="L86" s="52"/>
      <c r="M86" s="51">
        <f t="shared" si="5"/>
        <v>0</v>
      </c>
      <c r="N86" s="137"/>
      <c r="O86" s="52"/>
      <c r="P86" s="54"/>
    </row>
    <row r="87" spans="1:16" ht="16.5" x14ac:dyDescent="0.3">
      <c r="A87" s="102"/>
      <c r="B87" s="49"/>
      <c r="C87" s="50"/>
      <c r="D87" s="49"/>
      <c r="E87" s="50"/>
      <c r="F87" s="51"/>
      <c r="G87" s="51"/>
      <c r="H87" s="51"/>
      <c r="I87" s="51"/>
      <c r="J87" s="51"/>
      <c r="K87" s="51">
        <f t="shared" si="6"/>
        <v>0</v>
      </c>
      <c r="L87" s="52"/>
      <c r="M87" s="51">
        <f t="shared" si="5"/>
        <v>0</v>
      </c>
      <c r="N87" s="137"/>
      <c r="O87" s="52"/>
      <c r="P87" s="54"/>
    </row>
    <row r="88" spans="1:16" ht="16.5" x14ac:dyDescent="0.3">
      <c r="A88" s="102"/>
      <c r="B88" s="49"/>
      <c r="C88" s="50"/>
      <c r="D88" s="49"/>
      <c r="E88" s="50"/>
      <c r="F88" s="51"/>
      <c r="G88" s="51"/>
      <c r="H88" s="51"/>
      <c r="I88" s="51"/>
      <c r="J88" s="51"/>
      <c r="K88" s="51">
        <f t="shared" si="6"/>
        <v>0</v>
      </c>
      <c r="L88" s="52"/>
      <c r="M88" s="51">
        <f t="shared" si="5"/>
        <v>0</v>
      </c>
      <c r="N88" s="137"/>
      <c r="O88" s="52"/>
      <c r="P88" s="54"/>
    </row>
    <row r="89" spans="1:16" ht="16.5" x14ac:dyDescent="0.3">
      <c r="A89" s="102"/>
      <c r="B89" s="49"/>
      <c r="C89" s="50"/>
      <c r="D89" s="49"/>
      <c r="E89" s="50"/>
      <c r="F89" s="51"/>
      <c r="G89" s="51"/>
      <c r="H89" s="51"/>
      <c r="I89" s="51"/>
      <c r="J89" s="51"/>
      <c r="K89" s="51">
        <f t="shared" si="6"/>
        <v>0</v>
      </c>
      <c r="L89" s="52"/>
      <c r="M89" s="51">
        <f t="shared" si="5"/>
        <v>0</v>
      </c>
      <c r="N89" s="137"/>
      <c r="O89" s="52"/>
      <c r="P89" s="54"/>
    </row>
    <row r="90" spans="1:16" ht="16.5" x14ac:dyDescent="0.3">
      <c r="A90" s="102"/>
      <c r="B90" s="49"/>
      <c r="C90" s="50"/>
      <c r="D90" s="49"/>
      <c r="E90" s="50"/>
      <c r="F90" s="51"/>
      <c r="G90" s="51"/>
      <c r="H90" s="51"/>
      <c r="I90" s="51"/>
      <c r="J90" s="51"/>
      <c r="K90" s="51">
        <f t="shared" si="6"/>
        <v>0</v>
      </c>
      <c r="L90" s="52"/>
      <c r="M90" s="51">
        <f t="shared" si="5"/>
        <v>0</v>
      </c>
      <c r="N90" s="137"/>
      <c r="O90" s="52"/>
      <c r="P90" s="54"/>
    </row>
    <row r="91" spans="1:16" ht="16.5" x14ac:dyDescent="0.3">
      <c r="A91" s="102"/>
      <c r="B91" s="49"/>
      <c r="C91" s="50"/>
      <c r="D91" s="49"/>
      <c r="E91" s="50"/>
      <c r="F91" s="51"/>
      <c r="G91" s="51"/>
      <c r="H91" s="51"/>
      <c r="I91" s="51"/>
      <c r="J91" s="51"/>
      <c r="K91" s="51">
        <f t="shared" si="6"/>
        <v>0</v>
      </c>
      <c r="L91" s="52"/>
      <c r="M91" s="51">
        <f t="shared" si="5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41.220000000000006</v>
      </c>
      <c r="L92" s="140">
        <f>SUM(L10:L81)</f>
        <v>24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00" t="s">
        <v>85</v>
      </c>
      <c r="G96" s="301"/>
      <c r="H96" s="301"/>
      <c r="I96" s="301"/>
      <c r="J96" s="302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 t="s">
        <v>111</v>
      </c>
      <c r="B98" s="87"/>
      <c r="C98" s="88"/>
      <c r="D98" s="88"/>
      <c r="E98" s="88"/>
      <c r="F98" s="51">
        <v>2.3450000000000002</v>
      </c>
      <c r="G98" s="51">
        <v>2.4249999999999998</v>
      </c>
      <c r="H98" s="51"/>
      <c r="I98" s="51"/>
      <c r="J98" s="51"/>
      <c r="K98" s="51">
        <f>SUM(F98:J98)</f>
        <v>4.7699999999999996</v>
      </c>
      <c r="L98" s="52">
        <v>2</v>
      </c>
      <c r="M98" s="89">
        <f>SUM(K98)</f>
        <v>4.7699999999999996</v>
      </c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>
        <f>SUM(F99:J99)</f>
        <v>0</v>
      </c>
      <c r="L99" s="52"/>
      <c r="M99" s="89">
        <f t="shared" ref="M99:M102" si="7">SUM(K99)</f>
        <v>0</v>
      </c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>
        <f>SUM(F100:J100)</f>
        <v>0</v>
      </c>
      <c r="L100" s="52"/>
      <c r="M100" s="89">
        <f t="shared" si="7"/>
        <v>0</v>
      </c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>
        <f>SUM(F101:J101)</f>
        <v>0</v>
      </c>
      <c r="L101" s="52"/>
      <c r="M101" s="89">
        <f t="shared" si="7"/>
        <v>0</v>
      </c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>
        <f>SUM(F102:J102)</f>
        <v>0</v>
      </c>
      <c r="L102" s="52"/>
      <c r="M102" s="89">
        <f t="shared" si="7"/>
        <v>0</v>
      </c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4.7699999999999996</v>
      </c>
      <c r="L103" s="94">
        <f>SUM(L98:L102)</f>
        <v>2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297" t="s">
        <v>96</v>
      </c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9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00" t="s">
        <v>85</v>
      </c>
      <c r="G108" s="301"/>
      <c r="H108" s="301"/>
      <c r="I108" s="301"/>
      <c r="J108" s="302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99" t="s">
        <v>74</v>
      </c>
      <c r="B110" s="99"/>
      <c r="C110" s="88">
        <v>80</v>
      </c>
      <c r="D110" s="99"/>
      <c r="E110" s="88"/>
      <c r="F110" s="100">
        <v>0.70499999999999996</v>
      </c>
      <c r="G110" s="100">
        <v>0</v>
      </c>
      <c r="H110" s="100">
        <v>0</v>
      </c>
      <c r="I110" s="100">
        <v>0</v>
      </c>
      <c r="J110" s="100">
        <v>0</v>
      </c>
      <c r="K110" s="51">
        <f>SUM(F110:J110)</f>
        <v>0.70499999999999996</v>
      </c>
      <c r="L110" s="52">
        <v>1</v>
      </c>
      <c r="M110" s="89">
        <f>SUM(K110)</f>
        <v>0.70499999999999996</v>
      </c>
      <c r="N110" s="50"/>
      <c r="O110" s="50"/>
      <c r="P110" s="50"/>
    </row>
    <row r="111" spans="1:16" ht="16.5" x14ac:dyDescent="0.3">
      <c r="A111" s="99" t="s">
        <v>75</v>
      </c>
      <c r="B111" s="99"/>
      <c r="C111" s="88">
        <v>81</v>
      </c>
      <c r="D111" s="99"/>
      <c r="E111" s="88"/>
      <c r="F111" s="100"/>
      <c r="G111" s="100"/>
      <c r="H111" s="100"/>
      <c r="I111" s="100"/>
      <c r="J111" s="100"/>
      <c r="K111" s="51">
        <f>SUM(F111:J111)</f>
        <v>0</v>
      </c>
      <c r="L111" s="52"/>
      <c r="M111" s="89">
        <f t="shared" ref="M111:M118" si="8">SUM(K111)</f>
        <v>0</v>
      </c>
      <c r="N111" s="50"/>
      <c r="O111" s="52"/>
      <c r="P111" s="54"/>
    </row>
    <row r="112" spans="1:16" ht="16.5" x14ac:dyDescent="0.3">
      <c r="A112" s="99" t="s">
        <v>76</v>
      </c>
      <c r="B112" s="99"/>
      <c r="C112" s="88">
        <v>82</v>
      </c>
      <c r="D112" s="99"/>
      <c r="E112" s="88"/>
      <c r="F112" s="100"/>
      <c r="G112" s="100"/>
      <c r="H112" s="100"/>
      <c r="I112" s="100"/>
      <c r="J112" s="100"/>
      <c r="K112" s="51">
        <v>0</v>
      </c>
      <c r="L112" s="52"/>
      <c r="M112" s="89">
        <f t="shared" si="8"/>
        <v>0</v>
      </c>
      <c r="N112" s="50"/>
      <c r="O112" s="50"/>
      <c r="P112" s="50"/>
    </row>
    <row r="113" spans="1:16" ht="16.5" x14ac:dyDescent="0.3">
      <c r="A113" s="99" t="s">
        <v>77</v>
      </c>
      <c r="B113" s="99"/>
      <c r="C113" s="88">
        <v>83</v>
      </c>
      <c r="D113" s="99"/>
      <c r="E113" s="101"/>
      <c r="F113" s="100"/>
      <c r="G113" s="100"/>
      <c r="H113" s="100"/>
      <c r="I113" s="100"/>
      <c r="J113" s="100"/>
      <c r="K113" s="51">
        <v>0</v>
      </c>
      <c r="L113" s="52"/>
      <c r="M113" s="89">
        <f t="shared" si="8"/>
        <v>0</v>
      </c>
      <c r="N113" s="50"/>
      <c r="O113" s="52"/>
      <c r="P113" s="54"/>
    </row>
    <row r="114" spans="1:16" ht="16.5" x14ac:dyDescent="0.3">
      <c r="A114" s="99" t="s">
        <v>78</v>
      </c>
      <c r="B114" s="99"/>
      <c r="C114" s="88">
        <v>84</v>
      </c>
      <c r="D114" s="88"/>
      <c r="E114" s="88"/>
      <c r="F114" s="51"/>
      <c r="G114" s="51"/>
      <c r="H114" s="51"/>
      <c r="I114" s="51"/>
      <c r="J114" s="51"/>
      <c r="K114" s="51">
        <f t="shared" ref="K114:K118" si="9">SUM(F114:J114)</f>
        <v>0</v>
      </c>
      <c r="L114" s="52"/>
      <c r="M114" s="89">
        <f t="shared" si="8"/>
        <v>0</v>
      </c>
      <c r="N114" s="52"/>
      <c r="O114" s="50"/>
      <c r="P114" s="50"/>
    </row>
    <row r="115" spans="1:16" ht="16.5" x14ac:dyDescent="0.3">
      <c r="A115" s="99" t="s">
        <v>79</v>
      </c>
      <c r="B115" s="99"/>
      <c r="C115" s="88">
        <v>85</v>
      </c>
      <c r="D115" s="99"/>
      <c r="E115" s="88"/>
      <c r="F115" s="100"/>
      <c r="G115" s="100"/>
      <c r="H115" s="100"/>
      <c r="I115" s="100"/>
      <c r="J115" s="100"/>
      <c r="K115" s="51">
        <f t="shared" si="9"/>
        <v>0</v>
      </c>
      <c r="L115" s="52"/>
      <c r="M115" s="89">
        <f t="shared" si="8"/>
        <v>0</v>
      </c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>
        <f t="shared" si="9"/>
        <v>0</v>
      </c>
      <c r="L116" s="52"/>
      <c r="M116" s="89">
        <f t="shared" si="8"/>
        <v>0</v>
      </c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>
        <f t="shared" si="9"/>
        <v>0</v>
      </c>
      <c r="L117" s="52"/>
      <c r="M117" s="89">
        <f t="shared" si="8"/>
        <v>0</v>
      </c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>
        <f t="shared" si="9"/>
        <v>0</v>
      </c>
      <c r="L118" s="24"/>
      <c r="M118" s="89">
        <f t="shared" si="8"/>
        <v>0</v>
      </c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0.70499999999999996</v>
      </c>
      <c r="L119" s="94">
        <f>SUM(L110:L118)</f>
        <v>1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297" t="s">
        <v>97</v>
      </c>
      <c r="B122" s="298"/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9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00" t="s">
        <v>85</v>
      </c>
      <c r="G124" s="301"/>
      <c r="H124" s="301"/>
      <c r="I124" s="301"/>
      <c r="J124" s="302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125" t="s">
        <v>2</v>
      </c>
      <c r="B126" s="55" t="s">
        <v>5</v>
      </c>
      <c r="C126" s="48">
        <v>27</v>
      </c>
      <c r="D126" s="49"/>
      <c r="E126" s="50"/>
      <c r="F126" s="51">
        <v>1.2350000000000001</v>
      </c>
      <c r="G126" s="51">
        <v>0</v>
      </c>
      <c r="H126" s="51">
        <v>0</v>
      </c>
      <c r="I126" s="51">
        <v>0</v>
      </c>
      <c r="J126" s="51">
        <v>0</v>
      </c>
      <c r="K126" s="51">
        <f t="shared" ref="K126:K134" si="10">SUM(F126:J126)</f>
        <v>1.2350000000000001</v>
      </c>
      <c r="L126" s="110">
        <v>1</v>
      </c>
      <c r="M126" s="89">
        <f>SUM(K126)</f>
        <v>1.2350000000000001</v>
      </c>
      <c r="N126" s="111"/>
      <c r="O126" s="112"/>
      <c r="P126" s="113"/>
    </row>
    <row r="127" spans="1:16" ht="16.5" x14ac:dyDescent="0.3">
      <c r="A127" s="125" t="s">
        <v>33</v>
      </c>
      <c r="B127" s="55" t="s">
        <v>5</v>
      </c>
      <c r="C127" s="48">
        <v>11</v>
      </c>
      <c r="D127" s="57"/>
      <c r="E127" s="50"/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f t="shared" si="10"/>
        <v>0</v>
      </c>
      <c r="L127" s="52"/>
      <c r="M127" s="89">
        <f t="shared" ref="M127:M134" si="11">SUM(K127)</f>
        <v>0</v>
      </c>
      <c r="N127" s="50"/>
      <c r="O127" s="50"/>
      <c r="P127" s="50"/>
    </row>
    <row r="128" spans="1:16" ht="16.5" x14ac:dyDescent="0.3">
      <c r="A128" s="125" t="s">
        <v>36</v>
      </c>
      <c r="B128" s="55" t="s">
        <v>5</v>
      </c>
      <c r="C128" s="48">
        <v>33</v>
      </c>
      <c r="D128" s="56"/>
      <c r="E128" s="50"/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f t="shared" si="10"/>
        <v>0</v>
      </c>
      <c r="L128" s="52"/>
      <c r="M128" s="89">
        <f t="shared" si="11"/>
        <v>0</v>
      </c>
      <c r="N128" s="50"/>
      <c r="O128" s="50"/>
      <c r="P128" s="88"/>
    </row>
    <row r="129" spans="1:16" ht="16.5" x14ac:dyDescent="0.3">
      <c r="A129" s="99"/>
      <c r="B129" s="99"/>
      <c r="C129" s="88"/>
      <c r="D129" s="99"/>
      <c r="E129" s="88"/>
      <c r="F129" s="100"/>
      <c r="G129" s="100"/>
      <c r="H129" s="100"/>
      <c r="I129" s="100"/>
      <c r="J129" s="100"/>
      <c r="K129" s="51">
        <v>0</v>
      </c>
      <c r="L129" s="52"/>
      <c r="M129" s="89">
        <f t="shared" si="11"/>
        <v>0</v>
      </c>
      <c r="N129" s="50"/>
      <c r="O129" s="50"/>
      <c r="P129" s="50"/>
    </row>
    <row r="130" spans="1:16" ht="16.5" x14ac:dyDescent="0.3">
      <c r="A130" s="99"/>
      <c r="B130" s="99"/>
      <c r="C130" s="88"/>
      <c r="D130" s="99"/>
      <c r="E130" s="99"/>
      <c r="F130" s="50"/>
      <c r="G130" s="50"/>
      <c r="H130" s="50"/>
      <c r="I130" s="50"/>
      <c r="J130" s="50"/>
      <c r="K130" s="51">
        <f t="shared" si="10"/>
        <v>0</v>
      </c>
      <c r="L130" s="52"/>
      <c r="M130" s="89">
        <f t="shared" si="11"/>
        <v>0</v>
      </c>
      <c r="N130" s="50"/>
      <c r="O130" s="52"/>
      <c r="P130" s="54"/>
    </row>
    <row r="131" spans="1:16" ht="16.5" x14ac:dyDescent="0.3">
      <c r="A131" s="102"/>
      <c r="B131" s="87"/>
      <c r="C131" s="88"/>
      <c r="D131" s="87"/>
      <c r="E131" s="88"/>
      <c r="F131" s="51"/>
      <c r="G131" s="51"/>
      <c r="H131" s="51"/>
      <c r="I131" s="51"/>
      <c r="J131" s="51"/>
      <c r="K131" s="51">
        <f t="shared" si="10"/>
        <v>0</v>
      </c>
      <c r="L131" s="52"/>
      <c r="M131" s="89">
        <f t="shared" si="11"/>
        <v>0</v>
      </c>
      <c r="N131" s="50"/>
      <c r="O131" s="52"/>
      <c r="P131" s="54"/>
    </row>
    <row r="132" spans="1:16" ht="16.5" x14ac:dyDescent="0.3">
      <c r="A132" s="102"/>
      <c r="B132" s="114"/>
      <c r="C132" s="88"/>
      <c r="D132" s="114"/>
      <c r="E132" s="115"/>
      <c r="F132" s="51"/>
      <c r="G132" s="51"/>
      <c r="H132" s="51"/>
      <c r="I132" s="51"/>
      <c r="J132" s="51"/>
      <c r="K132" s="51">
        <f t="shared" si="10"/>
        <v>0</v>
      </c>
      <c r="L132" s="52"/>
      <c r="M132" s="89">
        <f t="shared" si="11"/>
        <v>0</v>
      </c>
      <c r="N132" s="50"/>
      <c r="O132" s="52"/>
      <c r="P132" s="50"/>
    </row>
    <row r="133" spans="1:16" ht="16.5" x14ac:dyDescent="0.3">
      <c r="A133" s="102"/>
      <c r="B133" s="87"/>
      <c r="C133" s="88"/>
      <c r="D133" s="87"/>
      <c r="E133" s="88"/>
      <c r="F133" s="51"/>
      <c r="G133" s="51"/>
      <c r="H133" s="51"/>
      <c r="I133" s="51"/>
      <c r="J133" s="51"/>
      <c r="K133" s="51">
        <f t="shared" si="10"/>
        <v>0</v>
      </c>
      <c r="L133" s="52"/>
      <c r="M133" s="89">
        <f t="shared" si="11"/>
        <v>0</v>
      </c>
      <c r="N133" s="50"/>
      <c r="O133" s="52"/>
      <c r="P133" s="54"/>
    </row>
    <row r="134" spans="1:16" ht="16.5" x14ac:dyDescent="0.3">
      <c r="A134" s="102"/>
      <c r="B134" s="114"/>
      <c r="C134" s="88"/>
      <c r="D134" s="103"/>
      <c r="E134" s="88"/>
      <c r="F134" s="51"/>
      <c r="G134" s="51"/>
      <c r="H134" s="51"/>
      <c r="I134" s="51"/>
      <c r="J134" s="51"/>
      <c r="K134" s="51">
        <f t="shared" si="10"/>
        <v>0</v>
      </c>
      <c r="L134" s="52"/>
      <c r="M134" s="89">
        <f t="shared" si="11"/>
        <v>0</v>
      </c>
      <c r="N134" s="50"/>
      <c r="O134" s="52"/>
      <c r="P134" s="54"/>
    </row>
    <row r="135" spans="1:16" ht="16.5" x14ac:dyDescent="0.3">
      <c r="A135" s="99"/>
      <c r="B135" s="99"/>
      <c r="C135" s="88"/>
      <c r="D135" s="99"/>
      <c r="E135" s="99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ht="16.5" x14ac:dyDescent="0.3">
      <c r="A136" s="99"/>
      <c r="B136" s="99"/>
      <c r="C136" s="88"/>
      <c r="D136" s="99"/>
      <c r="E136" s="88"/>
      <c r="F136" s="100"/>
      <c r="G136" s="100"/>
      <c r="H136" s="100"/>
      <c r="I136" s="100"/>
      <c r="J136" s="100"/>
      <c r="K136" s="51"/>
      <c r="L136" s="52"/>
      <c r="M136" s="51"/>
      <c r="N136" s="50"/>
      <c r="O136" s="50"/>
      <c r="P136" s="50"/>
    </row>
    <row r="137" spans="1:16" ht="16.5" x14ac:dyDescent="0.3">
      <c r="A137" s="102"/>
      <c r="B137" s="103"/>
      <c r="C137" s="104"/>
      <c r="D137" s="104"/>
      <c r="E137" s="104"/>
      <c r="F137" s="100"/>
      <c r="G137" s="100"/>
      <c r="H137" s="100"/>
      <c r="I137" s="105"/>
      <c r="J137" s="100"/>
      <c r="K137" s="16"/>
      <c r="L137" s="16"/>
      <c r="M137" s="16"/>
      <c r="N137" s="16"/>
      <c r="O137" s="16"/>
      <c r="P137" s="50"/>
    </row>
    <row r="138" spans="1:16" ht="16.5" x14ac:dyDescent="0.3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93">
        <f>SUM(K126:K137)</f>
        <v>1.2350000000000001</v>
      </c>
      <c r="L138" s="94">
        <f>SUM(L126:L137)</f>
        <v>1</v>
      </c>
      <c r="M138" s="106"/>
      <c r="N138" s="15"/>
      <c r="O138" s="15"/>
      <c r="P138" s="96"/>
    </row>
    <row r="139" spans="1:16" ht="17.25" thickBot="1" x14ac:dyDescent="0.35">
      <c r="A139" s="25"/>
      <c r="B139" s="25"/>
      <c r="C139" s="25"/>
      <c r="D139" s="25"/>
      <c r="E139" s="25"/>
      <c r="F139" s="27"/>
      <c r="G139" s="27"/>
      <c r="H139" s="27"/>
      <c r="I139" s="27"/>
      <c r="J139" s="27"/>
      <c r="K139" s="25"/>
      <c r="L139" s="25"/>
      <c r="M139" s="25"/>
      <c r="N139" s="25"/>
      <c r="O139" s="25"/>
      <c r="P139" s="25"/>
    </row>
    <row r="140" spans="1:16" ht="17.25" thickBot="1" x14ac:dyDescent="0.35">
      <c r="A140" s="11"/>
      <c r="B140" s="11"/>
      <c r="C140" s="11"/>
      <c r="D140" s="11"/>
      <c r="E140" s="11"/>
      <c r="F140" s="15"/>
      <c r="G140" s="15"/>
      <c r="H140" s="15"/>
      <c r="I140" s="15"/>
      <c r="J140" s="15"/>
      <c r="K140" s="11"/>
      <c r="L140" s="11"/>
      <c r="M140" s="11"/>
      <c r="N140" s="11"/>
      <c r="O140" s="11"/>
      <c r="P140" s="11"/>
    </row>
    <row r="141" spans="1:16" ht="17.25" thickBot="1" x14ac:dyDescent="0.35">
      <c r="A141" s="74" t="s">
        <v>98</v>
      </c>
      <c r="B141" s="28"/>
      <c r="C141" s="28"/>
      <c r="D141" s="28"/>
      <c r="E141" s="28"/>
      <c r="F141" s="29"/>
      <c r="G141" s="29"/>
      <c r="H141" s="29"/>
      <c r="I141" s="29"/>
      <c r="J141" s="29"/>
      <c r="K141" s="28"/>
      <c r="L141" s="28"/>
      <c r="M141" s="28"/>
      <c r="N141" s="28"/>
      <c r="O141" s="28"/>
      <c r="P141" s="30"/>
    </row>
    <row r="142" spans="1:16" ht="16.5" x14ac:dyDescent="0.3">
      <c r="A142" s="35"/>
      <c r="B142" s="11"/>
      <c r="C142" s="11"/>
      <c r="D142" s="11"/>
      <c r="E142" s="11"/>
      <c r="F142" s="15"/>
      <c r="G142" s="15"/>
      <c r="H142" s="15"/>
      <c r="I142" s="15"/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/>
      <c r="B143" s="116" t="s">
        <v>99</v>
      </c>
      <c r="C143" s="11"/>
      <c r="D143" s="11"/>
      <c r="E143" s="11"/>
      <c r="F143" s="15"/>
      <c r="G143" s="116" t="s">
        <v>100</v>
      </c>
      <c r="H143" s="15"/>
      <c r="I143" s="117" t="s">
        <v>101</v>
      </c>
      <c r="J143" s="15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102</v>
      </c>
      <c r="B144" s="118">
        <f>L92+L103</f>
        <v>26</v>
      </c>
      <c r="C144" s="119"/>
      <c r="D144" s="119"/>
      <c r="E144" s="119"/>
      <c r="F144" s="120"/>
      <c r="G144" s="118">
        <f>L119</f>
        <v>1</v>
      </c>
      <c r="H144" s="120"/>
      <c r="I144" s="90">
        <f>+B144+G144</f>
        <v>27</v>
      </c>
      <c r="J144" s="120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103</v>
      </c>
      <c r="B145" s="89">
        <f>K92+K103</f>
        <v>45.990000000000009</v>
      </c>
      <c r="C145" s="119"/>
      <c r="D145" s="119"/>
      <c r="E145" s="119"/>
      <c r="F145" s="120"/>
      <c r="G145" s="39">
        <f>+K119</f>
        <v>0.70499999999999996</v>
      </c>
      <c r="H145" s="120"/>
      <c r="I145" s="139">
        <f>+G145+B145</f>
        <v>46.695000000000007</v>
      </c>
      <c r="J145" s="121"/>
      <c r="K145" s="11"/>
      <c r="L145" s="11"/>
      <c r="M145" s="11"/>
      <c r="N145" s="11"/>
      <c r="O145" s="11"/>
      <c r="P145" s="11"/>
    </row>
    <row r="146" spans="1:16" ht="16.5" x14ac:dyDescent="0.3">
      <c r="A146" s="11" t="s">
        <v>104</v>
      </c>
      <c r="B146" s="122">
        <v>2.9209999999999998</v>
      </c>
      <c r="C146" s="303"/>
      <c r="D146" s="304"/>
      <c r="E146" s="304"/>
      <c r="F146" s="305"/>
      <c r="G146" s="100">
        <f>MAX(F110:J118)</f>
        <v>0.70499999999999996</v>
      </c>
      <c r="H146" s="306"/>
      <c r="I146" s="305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/>
      <c r="B147" s="53"/>
      <c r="C147" s="307"/>
      <c r="D147" s="308"/>
      <c r="E147" s="308"/>
      <c r="F147" s="308"/>
      <c r="G147" s="123"/>
      <c r="H147" s="120"/>
      <c r="I147" s="120"/>
      <c r="J147" s="120"/>
      <c r="K147" s="11"/>
      <c r="L147" s="11"/>
      <c r="M147" s="11"/>
      <c r="N147" s="11"/>
      <c r="O147" s="11"/>
      <c r="P147" s="11"/>
    </row>
    <row r="148" spans="1:16" ht="16.5" x14ac:dyDescent="0.3">
      <c r="A148" s="11" t="s">
        <v>105</v>
      </c>
      <c r="B148" s="122">
        <f>MAX(K10:K80)</f>
        <v>7.2389999999999999</v>
      </c>
      <c r="C148" s="303"/>
      <c r="D148" s="304"/>
      <c r="E148" s="304"/>
      <c r="F148" s="305"/>
      <c r="G148" s="124">
        <f>MAX(K110:K118)</f>
        <v>0.70499999999999996</v>
      </c>
      <c r="H148" s="306"/>
      <c r="I148" s="305"/>
      <c r="J148" s="120"/>
      <c r="K148" s="11"/>
      <c r="L148" s="11"/>
      <c r="M148" s="11"/>
      <c r="N148" s="11"/>
      <c r="O148" s="11"/>
      <c r="P148" s="11"/>
    </row>
    <row r="149" spans="1:16" ht="16.5" x14ac:dyDescent="0.3">
      <c r="A149" s="11"/>
      <c r="B149" s="32"/>
      <c r="C149" s="17"/>
      <c r="D149" s="17"/>
      <c r="E149" s="17"/>
      <c r="F149" s="18"/>
      <c r="G149" s="32"/>
      <c r="H149" s="31"/>
      <c r="I149" s="31"/>
      <c r="J149" s="31"/>
      <c r="K149" s="11"/>
      <c r="L149" s="11"/>
      <c r="M149" s="11"/>
      <c r="N149" s="11"/>
      <c r="O149" s="11"/>
      <c r="P149" s="11"/>
    </row>
    <row r="150" spans="1:16" ht="16.5" x14ac:dyDescent="0.3">
      <c r="A150" s="33"/>
      <c r="B150" s="34"/>
      <c r="C150" s="18"/>
      <c r="D150" s="17"/>
      <c r="E150" s="17"/>
      <c r="F150" s="31"/>
      <c r="G150" s="18"/>
      <c r="H150" s="31"/>
      <c r="I150" s="18"/>
      <c r="J150" s="31"/>
      <c r="K150" s="11"/>
      <c r="L150" s="11"/>
      <c r="M150" s="11"/>
      <c r="N150" s="11"/>
      <c r="O150" s="11"/>
      <c r="P150" s="11"/>
    </row>
    <row r="151" spans="1:16" ht="16.5" x14ac:dyDescent="0.3">
      <c r="A151" s="11"/>
      <c r="B151" s="11"/>
      <c r="C151" s="11"/>
      <c r="D151" s="11"/>
      <c r="E151" s="11"/>
      <c r="F151" s="15"/>
      <c r="G151" s="15"/>
      <c r="H151" s="15"/>
      <c r="I151" s="15"/>
      <c r="J151" s="15"/>
      <c r="K151" s="11"/>
      <c r="L151" s="11"/>
      <c r="M151" s="11"/>
      <c r="N151" s="11"/>
      <c r="O151" s="11"/>
      <c r="P151" s="11"/>
    </row>
  </sheetData>
  <sortState ref="A10:M91">
    <sortCondition descending="1" ref="M10"/>
  </sortState>
  <mergeCells count="12">
    <mergeCell ref="F124:J124"/>
    <mergeCell ref="C146:F146"/>
    <mergeCell ref="H146:I146"/>
    <mergeCell ref="C147:F147"/>
    <mergeCell ref="C148:F148"/>
    <mergeCell ref="H148:I148"/>
    <mergeCell ref="A122:P122"/>
    <mergeCell ref="A6:P6"/>
    <mergeCell ref="F8:J8"/>
    <mergeCell ref="F96:J96"/>
    <mergeCell ref="A106:P106"/>
    <mergeCell ref="F108:J10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workbookViewId="0"/>
  </sheetViews>
  <sheetFormatPr defaultRowHeight="12.75" x14ac:dyDescent="0.2"/>
  <cols>
    <col min="1" max="1" width="27.125" customWidth="1"/>
    <col min="2" max="2" width="10.37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160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161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297" t="s">
        <v>81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9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00" t="s">
        <v>85</v>
      </c>
      <c r="G8" s="301"/>
      <c r="H8" s="301"/>
      <c r="I8" s="301"/>
      <c r="J8" s="302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250" t="s">
        <v>14</v>
      </c>
      <c r="B10" s="251" t="s">
        <v>5</v>
      </c>
      <c r="C10" s="249">
        <v>2</v>
      </c>
      <c r="D10" s="49"/>
      <c r="E10" s="50"/>
      <c r="F10" s="51">
        <v>3.12</v>
      </c>
      <c r="G10" s="51">
        <v>3.988</v>
      </c>
      <c r="H10" s="51">
        <v>0</v>
      </c>
      <c r="I10" s="51">
        <v>0</v>
      </c>
      <c r="J10" s="51">
        <v>0</v>
      </c>
      <c r="K10" s="51">
        <f t="shared" ref="K10:K41" si="0">SUM(F10:J10)</f>
        <v>7.1080000000000005</v>
      </c>
      <c r="L10" s="52">
        <v>4</v>
      </c>
      <c r="M10" s="51">
        <f t="shared" ref="M10:M41" si="1">SUM(K10)</f>
        <v>7.1080000000000005</v>
      </c>
      <c r="N10" s="137">
        <v>100</v>
      </c>
      <c r="O10" s="52">
        <v>1</v>
      </c>
      <c r="P10" s="54"/>
    </row>
    <row r="11" spans="1:16" ht="16.5" x14ac:dyDescent="0.3">
      <c r="A11" s="252" t="s">
        <v>24</v>
      </c>
      <c r="B11" s="48" t="s">
        <v>5</v>
      </c>
      <c r="C11" s="249">
        <v>12</v>
      </c>
      <c r="D11" s="56"/>
      <c r="E11" s="50"/>
      <c r="F11" s="51">
        <v>2.73</v>
      </c>
      <c r="G11" s="51">
        <v>1.181</v>
      </c>
      <c r="H11" s="51">
        <v>0</v>
      </c>
      <c r="I11" s="51">
        <v>0</v>
      </c>
      <c r="J11" s="51">
        <v>0</v>
      </c>
      <c r="K11" s="51">
        <f t="shared" si="0"/>
        <v>3.911</v>
      </c>
      <c r="L11" s="52">
        <v>3</v>
      </c>
      <c r="M11" s="51">
        <f t="shared" si="1"/>
        <v>3.911</v>
      </c>
      <c r="N11" s="137">
        <v>99</v>
      </c>
      <c r="O11" s="52">
        <v>2</v>
      </c>
      <c r="P11" s="54"/>
    </row>
    <row r="12" spans="1:16" ht="16.5" x14ac:dyDescent="0.3">
      <c r="A12" s="252" t="s">
        <v>20</v>
      </c>
      <c r="B12" s="48" t="s">
        <v>5</v>
      </c>
      <c r="C12" s="249">
        <v>7</v>
      </c>
      <c r="D12" s="49"/>
      <c r="E12" s="50"/>
      <c r="F12" s="51">
        <v>0.38600000000000001</v>
      </c>
      <c r="G12" s="122">
        <v>3.331</v>
      </c>
      <c r="H12" s="51">
        <v>0</v>
      </c>
      <c r="I12" s="51">
        <v>0</v>
      </c>
      <c r="J12" s="51">
        <v>0</v>
      </c>
      <c r="K12" s="51">
        <f t="shared" si="0"/>
        <v>3.7170000000000001</v>
      </c>
      <c r="L12" s="52">
        <v>2</v>
      </c>
      <c r="M12" s="51">
        <f t="shared" si="1"/>
        <v>3.7170000000000001</v>
      </c>
      <c r="N12" s="137">
        <v>98</v>
      </c>
      <c r="O12" s="52">
        <v>3</v>
      </c>
      <c r="P12" s="54"/>
    </row>
    <row r="13" spans="1:16" ht="16.5" x14ac:dyDescent="0.3">
      <c r="A13" s="252" t="s">
        <v>25</v>
      </c>
      <c r="B13" s="48" t="s">
        <v>5</v>
      </c>
      <c r="C13" s="249">
        <v>4</v>
      </c>
      <c r="D13" s="54"/>
      <c r="E13" s="50"/>
      <c r="F13" s="51">
        <v>2.9580000000000002</v>
      </c>
      <c r="G13" s="51">
        <v>0</v>
      </c>
      <c r="H13" s="51">
        <v>0</v>
      </c>
      <c r="I13" s="51">
        <v>0</v>
      </c>
      <c r="J13" s="51">
        <v>0</v>
      </c>
      <c r="K13" s="51">
        <f t="shared" si="0"/>
        <v>2.9580000000000002</v>
      </c>
      <c r="L13" s="52">
        <v>2</v>
      </c>
      <c r="M13" s="51">
        <f t="shared" si="1"/>
        <v>2.9580000000000002</v>
      </c>
      <c r="N13" s="137">
        <v>97</v>
      </c>
      <c r="O13" s="52">
        <v>4</v>
      </c>
      <c r="P13" s="54"/>
    </row>
    <row r="14" spans="1:16" ht="16.5" x14ac:dyDescent="0.3">
      <c r="A14" s="252" t="s">
        <v>29</v>
      </c>
      <c r="B14" s="48" t="s">
        <v>5</v>
      </c>
      <c r="C14" s="249">
        <v>15</v>
      </c>
      <c r="D14" s="49"/>
      <c r="E14" s="50"/>
      <c r="F14" s="51">
        <v>1.9710000000000001</v>
      </c>
      <c r="G14" s="51">
        <v>0</v>
      </c>
      <c r="H14" s="51">
        <v>0</v>
      </c>
      <c r="I14" s="51">
        <v>0</v>
      </c>
      <c r="J14" s="51">
        <v>0</v>
      </c>
      <c r="K14" s="51">
        <f t="shared" si="0"/>
        <v>1.9710000000000001</v>
      </c>
      <c r="L14" s="52">
        <v>1</v>
      </c>
      <c r="M14" s="51">
        <f t="shared" si="1"/>
        <v>1.9710000000000001</v>
      </c>
      <c r="N14" s="137">
        <v>96</v>
      </c>
      <c r="O14" s="52">
        <v>5</v>
      </c>
      <c r="P14" s="54"/>
    </row>
    <row r="15" spans="1:16" ht="16.5" x14ac:dyDescent="0.3">
      <c r="A15" s="48" t="s">
        <v>27</v>
      </c>
      <c r="B15" s="48" t="s">
        <v>5</v>
      </c>
      <c r="C15" s="249">
        <v>20</v>
      </c>
      <c r="D15" s="49"/>
      <c r="E15" s="50"/>
      <c r="F15" s="51">
        <v>0.98</v>
      </c>
      <c r="G15" s="51">
        <v>0.95199999999999996</v>
      </c>
      <c r="H15" s="51">
        <v>0</v>
      </c>
      <c r="I15" s="51">
        <v>0</v>
      </c>
      <c r="J15" s="51">
        <v>0</v>
      </c>
      <c r="K15" s="51">
        <f t="shared" si="0"/>
        <v>1.9319999999999999</v>
      </c>
      <c r="L15" s="52">
        <v>2</v>
      </c>
      <c r="M15" s="51">
        <f t="shared" si="1"/>
        <v>1.9319999999999999</v>
      </c>
      <c r="N15" s="137">
        <v>95</v>
      </c>
      <c r="O15" s="52">
        <v>6</v>
      </c>
      <c r="P15" s="54"/>
    </row>
    <row r="16" spans="1:16" ht="16.5" x14ac:dyDescent="0.3">
      <c r="A16" s="252" t="s">
        <v>31</v>
      </c>
      <c r="B16" s="48" t="s">
        <v>5</v>
      </c>
      <c r="C16" s="249">
        <v>5</v>
      </c>
      <c r="D16" s="49"/>
      <c r="E16" s="50"/>
      <c r="F16" s="51">
        <v>1.8440000000000001</v>
      </c>
      <c r="G16" s="51">
        <v>0</v>
      </c>
      <c r="H16" s="51">
        <v>0</v>
      </c>
      <c r="I16" s="51">
        <v>0</v>
      </c>
      <c r="J16" s="51">
        <v>0</v>
      </c>
      <c r="K16" s="51">
        <f t="shared" si="0"/>
        <v>1.8440000000000001</v>
      </c>
      <c r="L16" s="52">
        <v>1</v>
      </c>
      <c r="M16" s="51">
        <f t="shared" si="1"/>
        <v>1.8440000000000001</v>
      </c>
      <c r="N16" s="137">
        <v>94</v>
      </c>
      <c r="O16" s="52">
        <v>7</v>
      </c>
      <c r="P16" s="54"/>
    </row>
    <row r="17" spans="1:16" ht="16.5" x14ac:dyDescent="0.3">
      <c r="A17" s="252" t="s">
        <v>162</v>
      </c>
      <c r="B17" s="48" t="s">
        <v>5</v>
      </c>
      <c r="C17" s="88">
        <v>70</v>
      </c>
      <c r="D17" s="49"/>
      <c r="E17" s="50"/>
      <c r="F17" s="51">
        <v>1.8169999999999999</v>
      </c>
      <c r="G17" s="51">
        <v>0</v>
      </c>
      <c r="H17" s="51">
        <v>0</v>
      </c>
      <c r="I17" s="51">
        <v>0</v>
      </c>
      <c r="J17" s="51">
        <v>0</v>
      </c>
      <c r="K17" s="51">
        <f t="shared" si="0"/>
        <v>1.8169999999999999</v>
      </c>
      <c r="L17" s="52">
        <v>1</v>
      </c>
      <c r="M17" s="51">
        <f t="shared" si="1"/>
        <v>1.8169999999999999</v>
      </c>
      <c r="N17" s="137">
        <v>93</v>
      </c>
      <c r="O17" s="52">
        <v>8</v>
      </c>
      <c r="P17" s="54"/>
    </row>
    <row r="18" spans="1:16" ht="16.5" x14ac:dyDescent="0.3">
      <c r="A18" s="252" t="s">
        <v>33</v>
      </c>
      <c r="B18" s="48" t="s">
        <v>5</v>
      </c>
      <c r="C18" s="249">
        <v>11</v>
      </c>
      <c r="D18" s="56"/>
      <c r="E18" s="50"/>
      <c r="F18" s="51">
        <v>1.702</v>
      </c>
      <c r="G18" s="51">
        <v>0</v>
      </c>
      <c r="H18" s="51">
        <v>0</v>
      </c>
      <c r="I18" s="51">
        <v>0</v>
      </c>
      <c r="J18" s="51">
        <v>0</v>
      </c>
      <c r="K18" s="51">
        <f t="shared" si="0"/>
        <v>1.702</v>
      </c>
      <c r="L18" s="52">
        <v>1</v>
      </c>
      <c r="M18" s="51">
        <f t="shared" si="1"/>
        <v>1.702</v>
      </c>
      <c r="N18" s="137">
        <v>92</v>
      </c>
      <c r="O18" s="52">
        <v>9</v>
      </c>
      <c r="P18" s="54"/>
    </row>
    <row r="19" spans="1:16" ht="16.5" x14ac:dyDescent="0.3">
      <c r="A19" s="252" t="s">
        <v>28</v>
      </c>
      <c r="B19" s="48" t="s">
        <v>5</v>
      </c>
      <c r="C19" s="249">
        <v>8</v>
      </c>
      <c r="D19" s="49"/>
      <c r="E19" s="50"/>
      <c r="F19" s="51">
        <v>0.94399999999999995</v>
      </c>
      <c r="G19" s="51">
        <v>0</v>
      </c>
      <c r="H19" s="51">
        <v>0</v>
      </c>
      <c r="I19" s="51">
        <v>0</v>
      </c>
      <c r="J19" s="51">
        <v>0</v>
      </c>
      <c r="K19" s="51">
        <f t="shared" si="0"/>
        <v>0.94399999999999995</v>
      </c>
      <c r="L19" s="52">
        <v>1</v>
      </c>
      <c r="M19" s="51">
        <f t="shared" si="1"/>
        <v>0.94399999999999995</v>
      </c>
      <c r="N19" s="137">
        <v>91</v>
      </c>
      <c r="O19" s="52">
        <v>10</v>
      </c>
      <c r="P19" s="54"/>
    </row>
    <row r="20" spans="1:16" ht="16.5" x14ac:dyDescent="0.3">
      <c r="A20" s="252" t="s">
        <v>18</v>
      </c>
      <c r="B20" s="48" t="s">
        <v>5</v>
      </c>
      <c r="C20" s="249">
        <v>10</v>
      </c>
      <c r="D20" s="54"/>
      <c r="E20" s="50"/>
      <c r="F20" s="51">
        <v>0.875</v>
      </c>
      <c r="G20" s="51">
        <v>0</v>
      </c>
      <c r="H20" s="51">
        <v>0</v>
      </c>
      <c r="I20" s="51">
        <v>0</v>
      </c>
      <c r="J20" s="51">
        <v>0</v>
      </c>
      <c r="K20" s="51">
        <f t="shared" si="0"/>
        <v>0.875</v>
      </c>
      <c r="L20" s="52">
        <v>1</v>
      </c>
      <c r="M20" s="51">
        <f t="shared" si="1"/>
        <v>0.875</v>
      </c>
      <c r="N20" s="137">
        <v>90</v>
      </c>
      <c r="O20" s="52">
        <v>11</v>
      </c>
      <c r="P20" s="54"/>
    </row>
    <row r="21" spans="1:16" ht="16.5" x14ac:dyDescent="0.3">
      <c r="A21" s="252" t="s">
        <v>2</v>
      </c>
      <c r="B21" s="48" t="s">
        <v>5</v>
      </c>
      <c r="C21" s="249">
        <v>27</v>
      </c>
      <c r="D21" s="49"/>
      <c r="E21" s="50"/>
      <c r="F21" s="51">
        <v>0.85099999999999998</v>
      </c>
      <c r="G21" s="51">
        <v>0</v>
      </c>
      <c r="H21" s="51">
        <v>0</v>
      </c>
      <c r="I21" s="51">
        <v>0</v>
      </c>
      <c r="J21" s="51">
        <v>0</v>
      </c>
      <c r="K21" s="51">
        <f t="shared" si="0"/>
        <v>0.85099999999999998</v>
      </c>
      <c r="L21" s="52">
        <v>1</v>
      </c>
      <c r="M21" s="51">
        <f t="shared" si="1"/>
        <v>0.85099999999999998</v>
      </c>
      <c r="N21" s="137">
        <v>89</v>
      </c>
      <c r="O21" s="52">
        <v>12</v>
      </c>
      <c r="P21" s="54"/>
    </row>
    <row r="22" spans="1:16" ht="16.5" x14ac:dyDescent="0.3">
      <c r="A22" s="252" t="s">
        <v>15</v>
      </c>
      <c r="B22" s="48" t="s">
        <v>5</v>
      </c>
      <c r="C22" s="249">
        <v>6</v>
      </c>
      <c r="D22" s="54"/>
      <c r="E22" s="50"/>
      <c r="F22" s="51">
        <v>0.64300000000000002</v>
      </c>
      <c r="G22" s="51">
        <v>0</v>
      </c>
      <c r="H22" s="51">
        <v>0</v>
      </c>
      <c r="I22" s="51">
        <v>0</v>
      </c>
      <c r="J22" s="51">
        <v>0</v>
      </c>
      <c r="K22" s="51">
        <f t="shared" si="0"/>
        <v>0.64300000000000002</v>
      </c>
      <c r="L22" s="52">
        <v>1</v>
      </c>
      <c r="M22" s="51">
        <f t="shared" si="1"/>
        <v>0.64300000000000002</v>
      </c>
      <c r="N22" s="137">
        <v>88</v>
      </c>
      <c r="O22" s="52">
        <v>13</v>
      </c>
      <c r="P22" s="54"/>
    </row>
    <row r="23" spans="1:16" ht="16.5" x14ac:dyDescent="0.3">
      <c r="A23" s="252" t="s">
        <v>39</v>
      </c>
      <c r="B23" s="48" t="s">
        <v>5</v>
      </c>
      <c r="C23" s="249">
        <v>16</v>
      </c>
      <c r="D23" s="56"/>
      <c r="E23" s="50"/>
      <c r="F23" s="51">
        <v>0.60799999999999998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0.60799999999999998</v>
      </c>
      <c r="L23" s="52">
        <v>1</v>
      </c>
      <c r="M23" s="51">
        <f t="shared" si="1"/>
        <v>0.60799999999999998</v>
      </c>
      <c r="N23" s="137">
        <v>87</v>
      </c>
      <c r="O23" s="52">
        <v>14</v>
      </c>
      <c r="P23" s="54"/>
    </row>
    <row r="24" spans="1:16" ht="16.5" x14ac:dyDescent="0.3">
      <c r="A24" s="252" t="s">
        <v>41</v>
      </c>
      <c r="B24" s="48" t="s">
        <v>5</v>
      </c>
      <c r="C24" s="249">
        <v>17</v>
      </c>
      <c r="D24" s="57"/>
      <c r="E24" s="50"/>
      <c r="F24" s="51">
        <v>0.39100000000000001</v>
      </c>
      <c r="G24" s="51">
        <v>0</v>
      </c>
      <c r="H24" s="51">
        <v>0</v>
      </c>
      <c r="I24" s="51">
        <v>0</v>
      </c>
      <c r="J24" s="51">
        <v>0</v>
      </c>
      <c r="K24" s="51">
        <f t="shared" si="0"/>
        <v>0.39100000000000001</v>
      </c>
      <c r="L24" s="52">
        <v>1</v>
      </c>
      <c r="M24" s="51">
        <f t="shared" si="1"/>
        <v>0.39100000000000001</v>
      </c>
      <c r="N24" s="137">
        <v>86</v>
      </c>
      <c r="O24" s="52">
        <v>15</v>
      </c>
      <c r="P24" s="54"/>
    </row>
    <row r="25" spans="1:16" ht="16.5" x14ac:dyDescent="0.3">
      <c r="A25" s="252" t="s">
        <v>23</v>
      </c>
      <c r="B25" s="48" t="s">
        <v>5</v>
      </c>
      <c r="C25" s="249">
        <v>1</v>
      </c>
      <c r="D25" s="54"/>
      <c r="E25" s="50"/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0"/>
        <v>0</v>
      </c>
      <c r="L25" s="52"/>
      <c r="M25" s="51">
        <f t="shared" si="1"/>
        <v>0</v>
      </c>
      <c r="N25" s="137">
        <v>81</v>
      </c>
      <c r="O25" s="52"/>
      <c r="P25" s="54"/>
    </row>
    <row r="26" spans="1:16" ht="16.5" x14ac:dyDescent="0.3">
      <c r="A26" s="252" t="s">
        <v>13</v>
      </c>
      <c r="B26" s="48" t="s">
        <v>5</v>
      </c>
      <c r="C26" s="249">
        <v>3</v>
      </c>
      <c r="D26" s="56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0</v>
      </c>
      <c r="L26" s="52"/>
      <c r="M26" s="51">
        <f t="shared" si="1"/>
        <v>0</v>
      </c>
      <c r="N26" s="137">
        <v>81</v>
      </c>
      <c r="O26" s="52"/>
      <c r="P26" s="54"/>
    </row>
    <row r="27" spans="1:16" ht="16.5" x14ac:dyDescent="0.3">
      <c r="A27" s="48" t="s">
        <v>16</v>
      </c>
      <c r="B27" s="48" t="s">
        <v>5</v>
      </c>
      <c r="C27" s="249">
        <v>9</v>
      </c>
      <c r="D27" s="60"/>
      <c r="E27" s="58"/>
      <c r="F27" s="51"/>
      <c r="G27" s="51"/>
      <c r="H27" s="51"/>
      <c r="I27" s="51"/>
      <c r="J27" s="51"/>
      <c r="K27" s="51">
        <f t="shared" si="0"/>
        <v>0</v>
      </c>
      <c r="L27" s="59"/>
      <c r="M27" s="51">
        <f t="shared" si="1"/>
        <v>0</v>
      </c>
      <c r="N27" s="137"/>
      <c r="O27" s="52"/>
      <c r="P27" s="60"/>
    </row>
    <row r="28" spans="1:16" ht="16.5" x14ac:dyDescent="0.3">
      <c r="A28" s="48" t="s">
        <v>26</v>
      </c>
      <c r="B28" s="48" t="s">
        <v>5</v>
      </c>
      <c r="C28" s="249">
        <v>13</v>
      </c>
      <c r="D28" s="49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0"/>
        <v>0</v>
      </c>
      <c r="L28" s="52"/>
      <c r="M28" s="51">
        <f t="shared" si="1"/>
        <v>0</v>
      </c>
      <c r="N28" s="137">
        <v>81</v>
      </c>
      <c r="O28" s="52"/>
      <c r="P28" s="54"/>
    </row>
    <row r="29" spans="1:16" ht="16.5" x14ac:dyDescent="0.3">
      <c r="A29" s="252" t="s">
        <v>34</v>
      </c>
      <c r="B29" s="48" t="s">
        <v>5</v>
      </c>
      <c r="C29" s="249">
        <v>14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0"/>
        <v>0</v>
      </c>
      <c r="L29" s="52"/>
      <c r="M29" s="51">
        <f t="shared" si="1"/>
        <v>0</v>
      </c>
      <c r="N29" s="137">
        <v>81</v>
      </c>
      <c r="O29" s="52"/>
      <c r="P29" s="54"/>
    </row>
    <row r="30" spans="1:16" ht="16.5" x14ac:dyDescent="0.3">
      <c r="A30" s="252" t="s">
        <v>30</v>
      </c>
      <c r="B30" s="48" t="s">
        <v>5</v>
      </c>
      <c r="C30" s="249">
        <v>18</v>
      </c>
      <c r="D30" s="57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0"/>
        <v>0</v>
      </c>
      <c r="L30" s="52"/>
      <c r="M30" s="51">
        <f t="shared" si="1"/>
        <v>0</v>
      </c>
      <c r="N30" s="137">
        <v>81</v>
      </c>
      <c r="O30" s="52"/>
      <c r="P30" s="54"/>
    </row>
    <row r="31" spans="1:16" ht="16.5" x14ac:dyDescent="0.3">
      <c r="A31" s="48" t="s">
        <v>43</v>
      </c>
      <c r="B31" s="48" t="s">
        <v>5</v>
      </c>
      <c r="C31" s="249">
        <v>19</v>
      </c>
      <c r="D31" s="57"/>
      <c r="E31" s="50"/>
      <c r="F31" s="51"/>
      <c r="G31" s="51"/>
      <c r="H31" s="51"/>
      <c r="I31" s="51"/>
      <c r="J31" s="51"/>
      <c r="K31" s="51">
        <f t="shared" si="0"/>
        <v>0</v>
      </c>
      <c r="L31" s="52"/>
      <c r="M31" s="51">
        <f t="shared" si="1"/>
        <v>0</v>
      </c>
      <c r="N31" s="137"/>
      <c r="O31" s="52"/>
      <c r="P31" s="54"/>
    </row>
    <row r="32" spans="1:16" ht="16.5" x14ac:dyDescent="0.3">
      <c r="A32" s="48" t="s">
        <v>35</v>
      </c>
      <c r="B32" s="48" t="s">
        <v>5</v>
      </c>
      <c r="C32" s="249">
        <v>21</v>
      </c>
      <c r="D32" s="54"/>
      <c r="E32" s="50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f t="shared" si="0"/>
        <v>0</v>
      </c>
      <c r="L32" s="52"/>
      <c r="M32" s="51">
        <f t="shared" si="1"/>
        <v>0</v>
      </c>
      <c r="N32" s="137">
        <v>81</v>
      </c>
      <c r="O32" s="52"/>
      <c r="P32" s="61"/>
    </row>
    <row r="33" spans="1:16" ht="16.5" x14ac:dyDescent="0.3">
      <c r="A33" s="252" t="s">
        <v>19</v>
      </c>
      <c r="B33" s="48" t="s">
        <v>5</v>
      </c>
      <c r="C33" s="249">
        <v>22</v>
      </c>
      <c r="D33" s="49"/>
      <c r="E33" s="50"/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f t="shared" si="0"/>
        <v>0</v>
      </c>
      <c r="L33" s="52"/>
      <c r="M33" s="51">
        <f t="shared" si="1"/>
        <v>0</v>
      </c>
      <c r="N33" s="137">
        <v>81</v>
      </c>
      <c r="O33" s="52"/>
      <c r="P33" s="54"/>
    </row>
    <row r="34" spans="1:16" ht="16.5" x14ac:dyDescent="0.3">
      <c r="A34" s="48" t="s">
        <v>32</v>
      </c>
      <c r="B34" s="48" t="s">
        <v>5</v>
      </c>
      <c r="C34" s="249">
        <v>23</v>
      </c>
      <c r="D34" s="56"/>
      <c r="E34" s="50"/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f t="shared" si="0"/>
        <v>0</v>
      </c>
      <c r="L34" s="52"/>
      <c r="M34" s="51">
        <f t="shared" si="1"/>
        <v>0</v>
      </c>
      <c r="N34" s="137">
        <v>81</v>
      </c>
      <c r="O34" s="52"/>
      <c r="P34" s="54"/>
    </row>
    <row r="35" spans="1:16" ht="16.5" x14ac:dyDescent="0.3">
      <c r="A35" s="48" t="s">
        <v>50</v>
      </c>
      <c r="B35" s="48" t="s">
        <v>5</v>
      </c>
      <c r="C35" s="249">
        <v>24</v>
      </c>
      <c r="D35" s="54"/>
      <c r="E35" s="50"/>
      <c r="F35" s="51"/>
      <c r="G35" s="51"/>
      <c r="H35" s="51"/>
      <c r="I35" s="51"/>
      <c r="J35" s="51"/>
      <c r="K35" s="51">
        <f t="shared" si="0"/>
        <v>0</v>
      </c>
      <c r="L35" s="52"/>
      <c r="M35" s="51">
        <f t="shared" si="1"/>
        <v>0</v>
      </c>
      <c r="N35" s="137"/>
      <c r="O35" s="52"/>
      <c r="P35" s="54"/>
    </row>
    <row r="36" spans="1:16" ht="16.5" x14ac:dyDescent="0.3">
      <c r="A36" s="252" t="s">
        <v>0</v>
      </c>
      <c r="B36" s="253" t="s">
        <v>7</v>
      </c>
      <c r="C36" s="249">
        <v>25</v>
      </c>
      <c r="D36" s="49"/>
      <c r="E36" s="50"/>
      <c r="F36" s="51"/>
      <c r="G36" s="51"/>
      <c r="H36" s="51"/>
      <c r="I36" s="51"/>
      <c r="J36" s="51"/>
      <c r="K36" s="51">
        <f t="shared" si="0"/>
        <v>0</v>
      </c>
      <c r="L36" s="52"/>
      <c r="M36" s="51">
        <f t="shared" si="1"/>
        <v>0</v>
      </c>
      <c r="N36" s="137"/>
      <c r="O36" s="52"/>
      <c r="P36" s="54"/>
    </row>
    <row r="37" spans="1:16" ht="16.5" x14ac:dyDescent="0.3">
      <c r="A37" s="48" t="s">
        <v>42</v>
      </c>
      <c r="B37" s="48" t="s">
        <v>5</v>
      </c>
      <c r="C37" s="249">
        <v>26</v>
      </c>
      <c r="D37" s="56"/>
      <c r="E37" s="50"/>
      <c r="F37" s="51"/>
      <c r="G37" s="51"/>
      <c r="H37" s="51"/>
      <c r="I37" s="51"/>
      <c r="J37" s="51"/>
      <c r="K37" s="51">
        <f t="shared" si="0"/>
        <v>0</v>
      </c>
      <c r="L37" s="52"/>
      <c r="M37" s="51">
        <f t="shared" si="1"/>
        <v>0</v>
      </c>
      <c r="N37" s="137"/>
      <c r="O37" s="52"/>
      <c r="P37" s="54"/>
    </row>
    <row r="38" spans="1:16" ht="16.5" x14ac:dyDescent="0.3">
      <c r="A38" s="252" t="s">
        <v>44</v>
      </c>
      <c r="B38" s="48" t="s">
        <v>5</v>
      </c>
      <c r="C38" s="249">
        <v>28</v>
      </c>
      <c r="D38" s="49"/>
      <c r="E38" s="50"/>
      <c r="F38" s="51"/>
      <c r="G38" s="51"/>
      <c r="H38" s="51"/>
      <c r="I38" s="51"/>
      <c r="J38" s="51"/>
      <c r="K38" s="51">
        <f t="shared" si="0"/>
        <v>0</v>
      </c>
      <c r="L38" s="52"/>
      <c r="M38" s="51">
        <f t="shared" si="1"/>
        <v>0</v>
      </c>
      <c r="N38" s="137"/>
      <c r="O38" s="52"/>
      <c r="P38" s="54"/>
    </row>
    <row r="39" spans="1:16" ht="16.5" x14ac:dyDescent="0.3">
      <c r="A39" s="252" t="s">
        <v>48</v>
      </c>
      <c r="B39" s="48" t="s">
        <v>5</v>
      </c>
      <c r="C39" s="249">
        <v>29</v>
      </c>
      <c r="D39" s="56"/>
      <c r="E39" s="50"/>
      <c r="F39" s="51"/>
      <c r="G39" s="51"/>
      <c r="H39" s="51"/>
      <c r="I39" s="51"/>
      <c r="J39" s="51"/>
      <c r="K39" s="51">
        <f t="shared" si="0"/>
        <v>0</v>
      </c>
      <c r="L39" s="52"/>
      <c r="M39" s="51">
        <f t="shared" si="1"/>
        <v>0</v>
      </c>
      <c r="N39" s="137"/>
      <c r="O39" s="52"/>
      <c r="P39" s="54"/>
    </row>
    <row r="40" spans="1:16" ht="16.5" x14ac:dyDescent="0.3">
      <c r="A40" s="48" t="s">
        <v>46</v>
      </c>
      <c r="B40" s="48" t="s">
        <v>5</v>
      </c>
      <c r="C40" s="249">
        <v>30</v>
      </c>
      <c r="D40" s="49"/>
      <c r="E40" s="50"/>
      <c r="F40" s="51"/>
      <c r="G40" s="51"/>
      <c r="H40" s="51"/>
      <c r="I40" s="51"/>
      <c r="J40" s="51"/>
      <c r="K40" s="51">
        <f t="shared" si="0"/>
        <v>0</v>
      </c>
      <c r="L40" s="52"/>
      <c r="M40" s="51">
        <f t="shared" si="1"/>
        <v>0</v>
      </c>
      <c r="N40" s="137"/>
      <c r="O40" s="52"/>
      <c r="P40" s="54"/>
    </row>
    <row r="41" spans="1:16" ht="16.5" x14ac:dyDescent="0.3">
      <c r="A41" s="252" t="s">
        <v>71</v>
      </c>
      <c r="B41" s="48" t="s">
        <v>5</v>
      </c>
      <c r="C41" s="249">
        <v>31</v>
      </c>
      <c r="D41" s="49"/>
      <c r="E41" s="50"/>
      <c r="F41" s="51"/>
      <c r="G41" s="51"/>
      <c r="H41" s="51"/>
      <c r="I41" s="51"/>
      <c r="J41" s="51"/>
      <c r="K41" s="51">
        <f t="shared" si="0"/>
        <v>0</v>
      </c>
      <c r="L41" s="52"/>
      <c r="M41" s="51">
        <f t="shared" si="1"/>
        <v>0</v>
      </c>
      <c r="N41" s="137"/>
      <c r="O41" s="52"/>
      <c r="P41" s="54"/>
    </row>
    <row r="42" spans="1:16" ht="16.5" x14ac:dyDescent="0.3">
      <c r="A42" s="252" t="s">
        <v>3</v>
      </c>
      <c r="B42" s="48" t="s">
        <v>5</v>
      </c>
      <c r="C42" s="249">
        <v>32</v>
      </c>
      <c r="D42" s="56"/>
      <c r="E42" s="50"/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f t="shared" ref="K42:K73" si="2">SUM(F42:J42)</f>
        <v>0</v>
      </c>
      <c r="L42" s="52"/>
      <c r="M42" s="51">
        <f t="shared" ref="M42:M73" si="3">SUM(K42)</f>
        <v>0</v>
      </c>
      <c r="N42" s="137">
        <v>81</v>
      </c>
      <c r="O42" s="52"/>
      <c r="P42" s="54"/>
    </row>
    <row r="43" spans="1:16" ht="16.5" x14ac:dyDescent="0.3">
      <c r="A43" s="252" t="s">
        <v>36</v>
      </c>
      <c r="B43" s="48" t="s">
        <v>5</v>
      </c>
      <c r="C43" s="249">
        <v>33</v>
      </c>
      <c r="D43" s="49"/>
      <c r="E43" s="50"/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f t="shared" si="2"/>
        <v>0</v>
      </c>
      <c r="L43" s="52"/>
      <c r="M43" s="51">
        <f t="shared" si="3"/>
        <v>0</v>
      </c>
      <c r="N43" s="137">
        <v>81</v>
      </c>
      <c r="O43" s="52"/>
      <c r="P43" s="54"/>
    </row>
    <row r="44" spans="1:16" ht="16.5" x14ac:dyDescent="0.3">
      <c r="A44" s="252" t="s">
        <v>113</v>
      </c>
      <c r="B44" s="48" t="s">
        <v>5</v>
      </c>
      <c r="C44" s="249">
        <v>34</v>
      </c>
      <c r="D44" s="49"/>
      <c r="E44" s="50"/>
      <c r="F44" s="51"/>
      <c r="G44" s="51"/>
      <c r="H44" s="51"/>
      <c r="I44" s="51"/>
      <c r="J44" s="51"/>
      <c r="K44" s="51">
        <f t="shared" si="2"/>
        <v>0</v>
      </c>
      <c r="L44" s="52"/>
      <c r="M44" s="51">
        <f t="shared" si="3"/>
        <v>0</v>
      </c>
      <c r="N44" s="137"/>
      <c r="O44" s="52"/>
      <c r="P44" s="54"/>
    </row>
    <row r="45" spans="1:16" ht="16.5" x14ac:dyDescent="0.3">
      <c r="A45" s="252" t="s">
        <v>22</v>
      </c>
      <c r="B45" s="48" t="s">
        <v>5</v>
      </c>
      <c r="C45" s="249">
        <v>35</v>
      </c>
      <c r="D45" s="56"/>
      <c r="E45" s="50"/>
      <c r="F45" s="51"/>
      <c r="G45" s="51"/>
      <c r="H45" s="51"/>
      <c r="I45" s="51"/>
      <c r="J45" s="51"/>
      <c r="K45" s="51">
        <f t="shared" si="2"/>
        <v>0</v>
      </c>
      <c r="L45" s="52"/>
      <c r="M45" s="51">
        <f t="shared" si="3"/>
        <v>0</v>
      </c>
      <c r="N45" s="137"/>
      <c r="O45" s="52"/>
      <c r="P45" s="54"/>
    </row>
    <row r="46" spans="1:16" ht="16.5" x14ac:dyDescent="0.3">
      <c r="A46" s="252" t="s">
        <v>70</v>
      </c>
      <c r="B46" s="48" t="s">
        <v>5</v>
      </c>
      <c r="C46" s="249">
        <v>36</v>
      </c>
      <c r="D46" s="50"/>
      <c r="E46" s="50"/>
      <c r="F46" s="51"/>
      <c r="G46" s="51"/>
      <c r="H46" s="51"/>
      <c r="I46" s="51"/>
      <c r="J46" s="51"/>
      <c r="K46" s="51">
        <f t="shared" si="2"/>
        <v>0</v>
      </c>
      <c r="L46" s="52"/>
      <c r="M46" s="51">
        <f t="shared" si="3"/>
        <v>0</v>
      </c>
      <c r="N46" s="137"/>
      <c r="O46" s="52"/>
      <c r="P46" s="54"/>
    </row>
    <row r="47" spans="1:16" ht="16.5" x14ac:dyDescent="0.3">
      <c r="A47" s="252" t="s">
        <v>40</v>
      </c>
      <c r="B47" s="48" t="s">
        <v>5</v>
      </c>
      <c r="C47" s="249">
        <v>37</v>
      </c>
      <c r="D47" s="57"/>
      <c r="E47" s="50"/>
      <c r="F47" s="51"/>
      <c r="G47" s="51"/>
      <c r="H47" s="51"/>
      <c r="I47" s="51"/>
      <c r="J47" s="51"/>
      <c r="K47" s="51">
        <f t="shared" si="2"/>
        <v>0</v>
      </c>
      <c r="L47" s="52"/>
      <c r="M47" s="51">
        <f t="shared" si="3"/>
        <v>0</v>
      </c>
      <c r="N47" s="137"/>
      <c r="O47" s="52"/>
      <c r="P47" s="54"/>
    </row>
    <row r="48" spans="1:16" ht="16.5" x14ac:dyDescent="0.3">
      <c r="A48" s="48" t="s">
        <v>64</v>
      </c>
      <c r="B48" s="48" t="s">
        <v>5</v>
      </c>
      <c r="C48" s="249">
        <v>38</v>
      </c>
      <c r="D48" s="49"/>
      <c r="E48" s="50"/>
      <c r="F48" s="51"/>
      <c r="G48" s="51"/>
      <c r="H48" s="51"/>
      <c r="I48" s="51"/>
      <c r="J48" s="51"/>
      <c r="K48" s="51">
        <f t="shared" si="2"/>
        <v>0</v>
      </c>
      <c r="L48" s="52"/>
      <c r="M48" s="51">
        <f t="shared" si="3"/>
        <v>0</v>
      </c>
      <c r="N48" s="137"/>
      <c r="O48" s="52"/>
      <c r="P48" s="54"/>
    </row>
    <row r="49" spans="1:16" ht="16.5" x14ac:dyDescent="0.3">
      <c r="A49" s="48" t="s">
        <v>65</v>
      </c>
      <c r="B49" s="48" t="s">
        <v>5</v>
      </c>
      <c r="C49" s="249">
        <v>39</v>
      </c>
      <c r="D49" s="56"/>
      <c r="E49" s="50"/>
      <c r="F49" s="51"/>
      <c r="G49" s="51"/>
      <c r="H49" s="51"/>
      <c r="I49" s="51"/>
      <c r="J49" s="51"/>
      <c r="K49" s="51">
        <f t="shared" si="2"/>
        <v>0</v>
      </c>
      <c r="L49" s="52"/>
      <c r="M49" s="51">
        <f t="shared" si="3"/>
        <v>0</v>
      </c>
      <c r="N49" s="137"/>
      <c r="O49" s="52"/>
      <c r="P49" s="54"/>
    </row>
    <row r="50" spans="1:16" ht="16.5" x14ac:dyDescent="0.3">
      <c r="A50" s="252" t="s">
        <v>1</v>
      </c>
      <c r="B50" s="48" t="s">
        <v>5</v>
      </c>
      <c r="C50" s="249">
        <v>40</v>
      </c>
      <c r="D50" s="54"/>
      <c r="E50" s="50"/>
      <c r="F50" s="51"/>
      <c r="G50" s="51"/>
      <c r="H50" s="51"/>
      <c r="I50" s="51"/>
      <c r="J50" s="51"/>
      <c r="K50" s="51">
        <f t="shared" si="2"/>
        <v>0</v>
      </c>
      <c r="L50" s="52"/>
      <c r="M50" s="51">
        <f t="shared" si="3"/>
        <v>0</v>
      </c>
      <c r="N50" s="137"/>
      <c r="O50" s="52"/>
      <c r="P50" s="54"/>
    </row>
    <row r="51" spans="1:16" ht="16.5" x14ac:dyDescent="0.3">
      <c r="A51" s="48" t="s">
        <v>51</v>
      </c>
      <c r="B51" s="48" t="s">
        <v>5</v>
      </c>
      <c r="C51" s="249">
        <v>41</v>
      </c>
      <c r="D51" s="54"/>
      <c r="E51" s="50"/>
      <c r="F51" s="51"/>
      <c r="G51" s="51"/>
      <c r="H51" s="51"/>
      <c r="I51" s="51"/>
      <c r="J51" s="51"/>
      <c r="K51" s="51">
        <f t="shared" si="2"/>
        <v>0</v>
      </c>
      <c r="L51" s="52"/>
      <c r="M51" s="51">
        <f t="shared" si="3"/>
        <v>0</v>
      </c>
      <c r="N51" s="90"/>
      <c r="O51" s="52"/>
      <c r="P51" s="54"/>
    </row>
    <row r="52" spans="1:16" ht="16.5" x14ac:dyDescent="0.3">
      <c r="A52" s="252" t="s">
        <v>17</v>
      </c>
      <c r="B52" s="48" t="s">
        <v>5</v>
      </c>
      <c r="C52" s="249">
        <v>42</v>
      </c>
      <c r="D52" s="56"/>
      <c r="E52" s="50"/>
      <c r="F52" s="51"/>
      <c r="G52" s="51"/>
      <c r="H52" s="51"/>
      <c r="I52" s="51"/>
      <c r="J52" s="51"/>
      <c r="K52" s="51">
        <f t="shared" si="2"/>
        <v>0</v>
      </c>
      <c r="L52" s="52"/>
      <c r="M52" s="51">
        <f t="shared" si="3"/>
        <v>0</v>
      </c>
      <c r="N52" s="137"/>
      <c r="O52" s="52"/>
      <c r="P52" s="16"/>
    </row>
    <row r="53" spans="1:16" ht="16.5" x14ac:dyDescent="0.3">
      <c r="A53" s="48" t="s">
        <v>127</v>
      </c>
      <c r="B53" s="48" t="s">
        <v>5</v>
      </c>
      <c r="C53" s="249">
        <v>43</v>
      </c>
      <c r="D53" s="49"/>
      <c r="E53" s="50"/>
      <c r="F53" s="51"/>
      <c r="G53" s="51"/>
      <c r="H53" s="51"/>
      <c r="I53" s="51"/>
      <c r="J53" s="51"/>
      <c r="K53" s="51">
        <f t="shared" si="2"/>
        <v>0</v>
      </c>
      <c r="L53" s="52"/>
      <c r="M53" s="51">
        <f t="shared" si="3"/>
        <v>0</v>
      </c>
      <c r="N53" s="137"/>
      <c r="O53" s="52"/>
      <c r="P53" s="54"/>
    </row>
    <row r="54" spans="1:16" ht="16.5" x14ac:dyDescent="0.3">
      <c r="A54" s="252" t="s">
        <v>21</v>
      </c>
      <c r="B54" s="48" t="s">
        <v>5</v>
      </c>
      <c r="C54" s="249">
        <v>44</v>
      </c>
      <c r="D54" s="54"/>
      <c r="E54" s="50"/>
      <c r="F54" s="51"/>
      <c r="G54" s="51"/>
      <c r="H54" s="51"/>
      <c r="I54" s="51"/>
      <c r="J54" s="51"/>
      <c r="K54" s="51">
        <f t="shared" si="2"/>
        <v>0</v>
      </c>
      <c r="L54" s="52"/>
      <c r="M54" s="51">
        <f t="shared" si="3"/>
        <v>0</v>
      </c>
      <c r="N54" s="137"/>
      <c r="O54" s="52"/>
      <c r="P54" s="54"/>
    </row>
    <row r="55" spans="1:16" ht="16.5" x14ac:dyDescent="0.3">
      <c r="A55" s="252" t="s">
        <v>37</v>
      </c>
      <c r="B55" s="48" t="s">
        <v>5</v>
      </c>
      <c r="C55" s="249">
        <v>45</v>
      </c>
      <c r="D55" s="49"/>
      <c r="E55" s="50"/>
      <c r="F55" s="51"/>
      <c r="G55" s="51"/>
      <c r="H55" s="51"/>
      <c r="I55" s="51"/>
      <c r="J55" s="51"/>
      <c r="K55" s="51">
        <f t="shared" si="2"/>
        <v>0</v>
      </c>
      <c r="L55" s="52"/>
      <c r="M55" s="51">
        <f t="shared" si="3"/>
        <v>0</v>
      </c>
      <c r="N55" s="137"/>
      <c r="O55" s="52"/>
      <c r="P55" s="54"/>
    </row>
    <row r="56" spans="1:16" ht="16.5" x14ac:dyDescent="0.3">
      <c r="A56" s="252" t="s">
        <v>38</v>
      </c>
      <c r="B56" s="48" t="s">
        <v>5</v>
      </c>
      <c r="C56" s="249">
        <v>46</v>
      </c>
      <c r="D56" s="56"/>
      <c r="E56" s="50"/>
      <c r="F56" s="51"/>
      <c r="G56" s="51"/>
      <c r="H56" s="51"/>
      <c r="I56" s="51"/>
      <c r="J56" s="51"/>
      <c r="K56" s="51">
        <f t="shared" si="2"/>
        <v>0</v>
      </c>
      <c r="L56" s="52"/>
      <c r="M56" s="51">
        <f t="shared" si="3"/>
        <v>0</v>
      </c>
      <c r="N56" s="137"/>
      <c r="O56" s="52"/>
      <c r="P56" s="54"/>
    </row>
    <row r="57" spans="1:16" ht="16.5" x14ac:dyDescent="0.3">
      <c r="A57" s="48" t="s">
        <v>45</v>
      </c>
      <c r="B57" s="48" t="s">
        <v>5</v>
      </c>
      <c r="C57" s="249">
        <v>47</v>
      </c>
      <c r="D57" s="54"/>
      <c r="E57" s="50"/>
      <c r="F57" s="51"/>
      <c r="G57" s="51"/>
      <c r="H57" s="51"/>
      <c r="I57" s="51"/>
      <c r="J57" s="51"/>
      <c r="K57" s="51">
        <f t="shared" si="2"/>
        <v>0</v>
      </c>
      <c r="L57" s="52"/>
      <c r="M57" s="51">
        <f t="shared" si="3"/>
        <v>0</v>
      </c>
      <c r="N57" s="137"/>
      <c r="O57" s="52"/>
      <c r="P57" s="54"/>
    </row>
    <row r="58" spans="1:16" ht="16.5" x14ac:dyDescent="0.3">
      <c r="A58" s="252" t="s">
        <v>47</v>
      </c>
      <c r="B58" s="48" t="s">
        <v>5</v>
      </c>
      <c r="C58" s="249">
        <v>48</v>
      </c>
      <c r="D58" s="54"/>
      <c r="E58" s="50"/>
      <c r="F58" s="51"/>
      <c r="G58" s="51"/>
      <c r="H58" s="51"/>
      <c r="I58" s="51"/>
      <c r="J58" s="51"/>
      <c r="K58" s="51">
        <f t="shared" si="2"/>
        <v>0</v>
      </c>
      <c r="L58" s="52"/>
      <c r="M58" s="51">
        <f t="shared" si="3"/>
        <v>0</v>
      </c>
      <c r="N58" s="137"/>
      <c r="O58" s="52"/>
      <c r="P58" s="54"/>
    </row>
    <row r="59" spans="1:16" ht="16.5" x14ac:dyDescent="0.3">
      <c r="A59" s="252" t="s">
        <v>49</v>
      </c>
      <c r="B59" s="48" t="s">
        <v>5</v>
      </c>
      <c r="C59" s="249">
        <v>49</v>
      </c>
      <c r="D59" s="64"/>
      <c r="E59" s="50"/>
      <c r="F59" s="51"/>
      <c r="G59" s="51"/>
      <c r="H59" s="51"/>
      <c r="I59" s="51"/>
      <c r="J59" s="51"/>
      <c r="K59" s="51">
        <f t="shared" si="2"/>
        <v>0</v>
      </c>
      <c r="L59" s="52"/>
      <c r="M59" s="51">
        <f t="shared" si="3"/>
        <v>0</v>
      </c>
      <c r="N59" s="137"/>
      <c r="O59" s="52"/>
      <c r="P59" s="54"/>
    </row>
    <row r="60" spans="1:16" ht="16.5" x14ac:dyDescent="0.3">
      <c r="A60" s="252" t="s">
        <v>52</v>
      </c>
      <c r="B60" s="48" t="s">
        <v>5</v>
      </c>
      <c r="C60" s="249">
        <v>50</v>
      </c>
      <c r="D60" s="56"/>
      <c r="E60" s="50"/>
      <c r="F60" s="51"/>
      <c r="G60" s="51"/>
      <c r="H60" s="51"/>
      <c r="I60" s="51"/>
      <c r="J60" s="51"/>
      <c r="K60" s="51">
        <f t="shared" si="2"/>
        <v>0</v>
      </c>
      <c r="L60" s="52"/>
      <c r="M60" s="51">
        <f t="shared" si="3"/>
        <v>0</v>
      </c>
      <c r="N60" s="137"/>
      <c r="O60" s="52"/>
      <c r="P60" s="54"/>
    </row>
    <row r="61" spans="1:16" ht="16.5" x14ac:dyDescent="0.3">
      <c r="A61" s="48" t="s">
        <v>53</v>
      </c>
      <c r="B61" s="48" t="s">
        <v>5</v>
      </c>
      <c r="C61" s="249">
        <v>51</v>
      </c>
      <c r="D61" s="56"/>
      <c r="E61" s="50"/>
      <c r="F61" s="51"/>
      <c r="G61" s="51"/>
      <c r="H61" s="51"/>
      <c r="I61" s="51"/>
      <c r="J61" s="51"/>
      <c r="K61" s="51">
        <f t="shared" si="2"/>
        <v>0</v>
      </c>
      <c r="L61" s="63"/>
      <c r="M61" s="51">
        <f t="shared" si="3"/>
        <v>0</v>
      </c>
      <c r="N61" s="137"/>
      <c r="O61" s="52"/>
      <c r="P61" s="54"/>
    </row>
    <row r="62" spans="1:16" ht="16.5" x14ac:dyDescent="0.3">
      <c r="A62" s="252" t="s">
        <v>54</v>
      </c>
      <c r="B62" s="48" t="s">
        <v>5</v>
      </c>
      <c r="C62" s="249">
        <v>52</v>
      </c>
      <c r="D62" s="57"/>
      <c r="E62" s="50"/>
      <c r="F62" s="51"/>
      <c r="G62" s="51"/>
      <c r="H62" s="51"/>
      <c r="I62" s="51"/>
      <c r="J62" s="51"/>
      <c r="K62" s="51">
        <f t="shared" si="2"/>
        <v>0</v>
      </c>
      <c r="L62" s="52"/>
      <c r="M62" s="51">
        <f t="shared" si="3"/>
        <v>0</v>
      </c>
      <c r="N62" s="137"/>
      <c r="O62" s="52"/>
      <c r="P62" s="54"/>
    </row>
    <row r="63" spans="1:16" ht="16.5" x14ac:dyDescent="0.3">
      <c r="A63" s="48" t="s">
        <v>55</v>
      </c>
      <c r="B63" s="48" t="s">
        <v>5</v>
      </c>
      <c r="C63" s="249">
        <v>53</v>
      </c>
      <c r="D63" s="56"/>
      <c r="E63" s="50"/>
      <c r="F63" s="51"/>
      <c r="G63" s="51"/>
      <c r="H63" s="51"/>
      <c r="I63" s="51"/>
      <c r="J63" s="51"/>
      <c r="K63" s="51">
        <f t="shared" si="2"/>
        <v>0</v>
      </c>
      <c r="L63" s="52"/>
      <c r="M63" s="51">
        <f t="shared" si="3"/>
        <v>0</v>
      </c>
      <c r="N63" s="137"/>
      <c r="O63" s="52"/>
      <c r="P63" s="54"/>
    </row>
    <row r="64" spans="1:16" ht="16.5" x14ac:dyDescent="0.3">
      <c r="A64" s="252" t="s">
        <v>56</v>
      </c>
      <c r="B64" s="48" t="s">
        <v>5</v>
      </c>
      <c r="C64" s="249">
        <v>54</v>
      </c>
      <c r="D64" s="56"/>
      <c r="E64" s="50"/>
      <c r="F64" s="51"/>
      <c r="G64" s="51"/>
      <c r="H64" s="51"/>
      <c r="I64" s="51"/>
      <c r="J64" s="51"/>
      <c r="K64" s="51">
        <f t="shared" si="2"/>
        <v>0</v>
      </c>
      <c r="L64" s="52"/>
      <c r="M64" s="51">
        <f t="shared" si="3"/>
        <v>0</v>
      </c>
      <c r="N64" s="137"/>
      <c r="O64" s="52"/>
      <c r="P64" s="54"/>
    </row>
    <row r="65" spans="1:16" ht="16.5" x14ac:dyDescent="0.3">
      <c r="A65" s="252" t="s">
        <v>57</v>
      </c>
      <c r="B65" s="48" t="s">
        <v>5</v>
      </c>
      <c r="C65" s="249">
        <v>55</v>
      </c>
      <c r="D65" s="54"/>
      <c r="E65" s="50"/>
      <c r="F65" s="51"/>
      <c r="G65" s="51"/>
      <c r="H65" s="51"/>
      <c r="I65" s="51"/>
      <c r="J65" s="51"/>
      <c r="K65" s="51">
        <f t="shared" si="2"/>
        <v>0</v>
      </c>
      <c r="L65" s="52"/>
      <c r="M65" s="51">
        <f t="shared" si="3"/>
        <v>0</v>
      </c>
      <c r="N65" s="137"/>
      <c r="O65" s="52"/>
      <c r="P65" s="54"/>
    </row>
    <row r="66" spans="1:16" ht="16.5" x14ac:dyDescent="0.3">
      <c r="A66" s="252" t="s">
        <v>58</v>
      </c>
      <c r="B66" s="48" t="s">
        <v>5</v>
      </c>
      <c r="C66" s="249">
        <v>56</v>
      </c>
      <c r="D66" s="54"/>
      <c r="E66" s="50"/>
      <c r="F66" s="51"/>
      <c r="G66" s="51"/>
      <c r="H66" s="51"/>
      <c r="I66" s="51"/>
      <c r="J66" s="51"/>
      <c r="K66" s="51">
        <f t="shared" si="2"/>
        <v>0</v>
      </c>
      <c r="L66" s="52"/>
      <c r="M66" s="51">
        <f t="shared" si="3"/>
        <v>0</v>
      </c>
      <c r="N66" s="137"/>
      <c r="O66" s="52"/>
      <c r="P66" s="54"/>
    </row>
    <row r="67" spans="1:16" ht="16.5" x14ac:dyDescent="0.3">
      <c r="A67" s="254" t="s">
        <v>59</v>
      </c>
      <c r="B67" s="48" t="s">
        <v>5</v>
      </c>
      <c r="C67" s="249">
        <v>57</v>
      </c>
      <c r="D67" s="54"/>
      <c r="E67" s="50"/>
      <c r="F67" s="51"/>
      <c r="G67" s="51"/>
      <c r="H67" s="51"/>
      <c r="I67" s="51"/>
      <c r="J67" s="51"/>
      <c r="K67" s="51">
        <f t="shared" si="2"/>
        <v>0</v>
      </c>
      <c r="L67" s="52"/>
      <c r="M67" s="51">
        <f t="shared" si="3"/>
        <v>0</v>
      </c>
      <c r="N67" s="137"/>
      <c r="O67" s="52"/>
      <c r="P67" s="54"/>
    </row>
    <row r="68" spans="1:16" ht="16.5" x14ac:dyDescent="0.3">
      <c r="A68" s="252" t="s">
        <v>60</v>
      </c>
      <c r="B68" s="48" t="s">
        <v>5</v>
      </c>
      <c r="C68" s="249">
        <v>58</v>
      </c>
      <c r="D68" s="54"/>
      <c r="E68" s="50"/>
      <c r="F68" s="51"/>
      <c r="G68" s="51"/>
      <c r="H68" s="51"/>
      <c r="I68" s="51"/>
      <c r="J68" s="51"/>
      <c r="K68" s="51">
        <f t="shared" si="2"/>
        <v>0</v>
      </c>
      <c r="L68" s="52"/>
      <c r="M68" s="51">
        <f t="shared" si="3"/>
        <v>0</v>
      </c>
      <c r="N68" s="137"/>
      <c r="O68" s="52"/>
      <c r="P68" s="54"/>
    </row>
    <row r="69" spans="1:16" ht="16.5" x14ac:dyDescent="0.3">
      <c r="A69" s="252" t="s">
        <v>61</v>
      </c>
      <c r="B69" s="48" t="s">
        <v>5</v>
      </c>
      <c r="C69" s="249">
        <v>59</v>
      </c>
      <c r="D69" s="54"/>
      <c r="E69" s="50"/>
      <c r="F69" s="51"/>
      <c r="G69" s="51"/>
      <c r="H69" s="51"/>
      <c r="I69" s="51"/>
      <c r="J69" s="51"/>
      <c r="K69" s="51">
        <f t="shared" si="2"/>
        <v>0</v>
      </c>
      <c r="L69" s="52"/>
      <c r="M69" s="51">
        <f t="shared" si="3"/>
        <v>0</v>
      </c>
      <c r="N69" s="137"/>
      <c r="O69" s="52"/>
      <c r="P69" s="54"/>
    </row>
    <row r="70" spans="1:16" ht="16.5" x14ac:dyDescent="0.3">
      <c r="A70" s="252" t="s">
        <v>62</v>
      </c>
      <c r="B70" s="48" t="s">
        <v>5</v>
      </c>
      <c r="C70" s="249">
        <v>60</v>
      </c>
      <c r="D70" s="54"/>
      <c r="E70" s="50"/>
      <c r="F70" s="51"/>
      <c r="G70" s="51"/>
      <c r="H70" s="51"/>
      <c r="I70" s="51"/>
      <c r="J70" s="51"/>
      <c r="K70" s="51">
        <f t="shared" si="2"/>
        <v>0</v>
      </c>
      <c r="L70" s="52"/>
      <c r="M70" s="51">
        <f t="shared" si="3"/>
        <v>0</v>
      </c>
      <c r="N70" s="137"/>
      <c r="O70" s="52"/>
      <c r="P70" s="54"/>
    </row>
    <row r="71" spans="1:16" ht="16.5" x14ac:dyDescent="0.3">
      <c r="A71" s="252" t="s">
        <v>63</v>
      </c>
      <c r="B71" s="48" t="s">
        <v>5</v>
      </c>
      <c r="C71" s="249">
        <v>61</v>
      </c>
      <c r="D71" s="67"/>
      <c r="E71" s="66"/>
      <c r="F71" s="51"/>
      <c r="G71" s="51"/>
      <c r="H71" s="51"/>
      <c r="I71" s="51"/>
      <c r="J71" s="51"/>
      <c r="K71" s="51">
        <f t="shared" si="2"/>
        <v>0</v>
      </c>
      <c r="L71" s="52"/>
      <c r="M71" s="51">
        <f t="shared" si="3"/>
        <v>0</v>
      </c>
      <c r="N71" s="137"/>
      <c r="O71" s="52"/>
      <c r="P71" s="54"/>
    </row>
    <row r="72" spans="1:16" ht="16.5" x14ac:dyDescent="0.3">
      <c r="A72" s="48" t="s">
        <v>66</v>
      </c>
      <c r="B72" s="48" t="s">
        <v>5</v>
      </c>
      <c r="C72" s="249">
        <v>62</v>
      </c>
      <c r="D72" s="67"/>
      <c r="E72" s="66"/>
      <c r="F72" s="51"/>
      <c r="G72" s="51"/>
      <c r="H72" s="51"/>
      <c r="I72" s="51"/>
      <c r="J72" s="51"/>
      <c r="K72" s="51">
        <f t="shared" si="2"/>
        <v>0</v>
      </c>
      <c r="L72" s="52"/>
      <c r="M72" s="51">
        <f t="shared" si="3"/>
        <v>0</v>
      </c>
      <c r="N72" s="137"/>
      <c r="O72" s="52"/>
      <c r="P72" s="54"/>
    </row>
    <row r="73" spans="1:16" ht="16.5" x14ac:dyDescent="0.3">
      <c r="A73" s="48" t="s">
        <v>67</v>
      </c>
      <c r="B73" s="48" t="s">
        <v>5</v>
      </c>
      <c r="C73" s="249">
        <v>63</v>
      </c>
      <c r="D73" s="67"/>
      <c r="E73" s="66"/>
      <c r="F73" s="51"/>
      <c r="G73" s="51"/>
      <c r="H73" s="51"/>
      <c r="I73" s="51"/>
      <c r="J73" s="51"/>
      <c r="K73" s="51">
        <f t="shared" si="2"/>
        <v>0</v>
      </c>
      <c r="L73" s="52"/>
      <c r="M73" s="51">
        <f t="shared" si="3"/>
        <v>0</v>
      </c>
      <c r="N73" s="137"/>
      <c r="O73" s="52"/>
      <c r="P73" s="54"/>
    </row>
    <row r="74" spans="1:16" ht="16.5" x14ac:dyDescent="0.3">
      <c r="A74" s="48" t="s">
        <v>68</v>
      </c>
      <c r="B74" s="48" t="s">
        <v>5</v>
      </c>
      <c r="C74" s="249">
        <v>64</v>
      </c>
      <c r="D74" s="267"/>
      <c r="E74" s="136"/>
      <c r="F74" s="68"/>
      <c r="G74" s="51"/>
      <c r="H74" s="51"/>
      <c r="I74" s="51"/>
      <c r="J74" s="69"/>
      <c r="K74" s="51">
        <f t="shared" ref="K74:K105" si="4">SUM(F74:J74)</f>
        <v>0</v>
      </c>
      <c r="L74" s="52"/>
      <c r="M74" s="51">
        <f t="shared" ref="M74:M91" si="5">SUM(K74)</f>
        <v>0</v>
      </c>
      <c r="N74" s="137"/>
      <c r="O74" s="52"/>
      <c r="P74" s="60"/>
    </row>
    <row r="75" spans="1:16" ht="16.5" x14ac:dyDescent="0.3">
      <c r="A75" s="48" t="s">
        <v>69</v>
      </c>
      <c r="B75" s="48" t="s">
        <v>5</v>
      </c>
      <c r="C75" s="249">
        <v>65</v>
      </c>
      <c r="D75" s="268"/>
      <c r="E75" s="50"/>
      <c r="F75" s="51"/>
      <c r="G75" s="51"/>
      <c r="H75" s="51"/>
      <c r="I75" s="51"/>
      <c r="J75" s="51"/>
      <c r="K75" s="51">
        <f t="shared" si="4"/>
        <v>0</v>
      </c>
      <c r="L75" s="52"/>
      <c r="M75" s="51">
        <f t="shared" si="5"/>
        <v>0</v>
      </c>
      <c r="N75" s="137"/>
      <c r="O75" s="52"/>
      <c r="P75" s="54"/>
    </row>
    <row r="76" spans="1:16" ht="16.5" x14ac:dyDescent="0.3">
      <c r="A76" s="252" t="s">
        <v>4</v>
      </c>
      <c r="B76" s="48" t="s">
        <v>5</v>
      </c>
      <c r="C76" s="249">
        <v>66</v>
      </c>
      <c r="D76" s="54"/>
      <c r="E76" s="135"/>
      <c r="F76" s="51"/>
      <c r="G76" s="51"/>
      <c r="H76" s="51"/>
      <c r="I76" s="51"/>
      <c r="J76" s="51"/>
      <c r="K76" s="51">
        <f t="shared" si="4"/>
        <v>0</v>
      </c>
      <c r="L76" s="52"/>
      <c r="M76" s="51">
        <f t="shared" si="5"/>
        <v>0</v>
      </c>
      <c r="N76" s="90"/>
      <c r="O76" s="52"/>
      <c r="P76" s="54"/>
    </row>
    <row r="77" spans="1:16" ht="16.5" x14ac:dyDescent="0.3">
      <c r="A77" s="252" t="s">
        <v>108</v>
      </c>
      <c r="B77" s="48" t="s">
        <v>5</v>
      </c>
      <c r="C77" s="249">
        <v>67</v>
      </c>
      <c r="D77" s="49"/>
      <c r="E77" s="135"/>
      <c r="F77" s="51"/>
      <c r="G77" s="51"/>
      <c r="H77" s="51"/>
      <c r="I77" s="51"/>
      <c r="J77" s="51"/>
      <c r="K77" s="51">
        <f t="shared" si="4"/>
        <v>0</v>
      </c>
      <c r="L77" s="52"/>
      <c r="M77" s="51">
        <f t="shared" si="5"/>
        <v>0</v>
      </c>
      <c r="N77" s="137"/>
      <c r="O77" s="52"/>
      <c r="P77" s="54"/>
    </row>
    <row r="78" spans="1:16" ht="16.5" x14ac:dyDescent="0.3">
      <c r="A78" s="252" t="s">
        <v>129</v>
      </c>
      <c r="B78" s="48" t="s">
        <v>5</v>
      </c>
      <c r="C78" s="249">
        <v>68</v>
      </c>
      <c r="D78" s="49"/>
      <c r="E78" s="50"/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f t="shared" si="4"/>
        <v>0</v>
      </c>
      <c r="L78" s="52"/>
      <c r="M78" s="51">
        <f t="shared" si="5"/>
        <v>0</v>
      </c>
      <c r="N78" s="137">
        <v>81</v>
      </c>
      <c r="O78" s="52"/>
      <c r="P78" s="54"/>
    </row>
    <row r="79" spans="1:16" ht="16.5" x14ac:dyDescent="0.3">
      <c r="A79" s="252" t="s">
        <v>112</v>
      </c>
      <c r="B79" s="48" t="s">
        <v>5</v>
      </c>
      <c r="C79" s="249">
        <v>69</v>
      </c>
      <c r="D79" s="49"/>
      <c r="E79" s="50"/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f t="shared" si="4"/>
        <v>0</v>
      </c>
      <c r="L79" s="52"/>
      <c r="M79" s="51">
        <f t="shared" si="5"/>
        <v>0</v>
      </c>
      <c r="N79" s="90">
        <v>81</v>
      </c>
      <c r="O79" s="52"/>
      <c r="P79" s="54"/>
    </row>
    <row r="80" spans="1:16" ht="16.5" x14ac:dyDescent="0.3">
      <c r="A80" s="87"/>
      <c r="B80" s="54"/>
      <c r="C80" s="50"/>
      <c r="D80" s="50"/>
      <c r="E80" s="50"/>
      <c r="F80" s="51"/>
      <c r="G80" s="51"/>
      <c r="H80" s="51"/>
      <c r="I80" s="51"/>
      <c r="J80" s="51"/>
      <c r="K80" s="51">
        <f t="shared" si="4"/>
        <v>0</v>
      </c>
      <c r="L80" s="52"/>
      <c r="M80" s="51">
        <f t="shared" si="5"/>
        <v>0</v>
      </c>
      <c r="N80" s="90"/>
      <c r="O80" s="52"/>
      <c r="P80" s="54"/>
    </row>
    <row r="81" spans="1:16" ht="16.5" x14ac:dyDescent="0.3">
      <c r="A81" s="131"/>
      <c r="B81" s="67"/>
      <c r="C81" s="50"/>
      <c r="D81" s="70"/>
      <c r="E81" s="71"/>
      <c r="F81" s="51"/>
      <c r="G81" s="51"/>
      <c r="H81" s="51"/>
      <c r="I81" s="51"/>
      <c r="J81" s="51"/>
      <c r="K81" s="51">
        <f t="shared" si="4"/>
        <v>0</v>
      </c>
      <c r="L81" s="72"/>
      <c r="M81" s="51">
        <f t="shared" si="5"/>
        <v>0</v>
      </c>
      <c r="N81" s="138"/>
      <c r="O81" s="72"/>
      <c r="P81" s="73"/>
    </row>
    <row r="82" spans="1:16" ht="16.5" x14ac:dyDescent="0.3">
      <c r="A82" s="87"/>
      <c r="B82" s="54"/>
      <c r="C82" s="50"/>
      <c r="D82" s="50"/>
      <c r="E82" s="50"/>
      <c r="F82" s="51"/>
      <c r="G82" s="51"/>
      <c r="H82" s="51"/>
      <c r="I82" s="51"/>
      <c r="J82" s="51"/>
      <c r="K82" s="51">
        <f t="shared" si="4"/>
        <v>0</v>
      </c>
      <c r="L82" s="72"/>
      <c r="M82" s="51">
        <f t="shared" si="5"/>
        <v>0</v>
      </c>
      <c r="N82" s="138"/>
      <c r="O82" s="72"/>
      <c r="P82" s="54"/>
    </row>
    <row r="83" spans="1:16" ht="16.5" x14ac:dyDescent="0.3">
      <c r="A83" s="87"/>
      <c r="B83" s="54"/>
      <c r="C83" s="50"/>
      <c r="D83" s="50"/>
      <c r="E83" s="50"/>
      <c r="F83" s="51"/>
      <c r="G83" s="51"/>
      <c r="H83" s="51"/>
      <c r="I83" s="51"/>
      <c r="J83" s="51"/>
      <c r="K83" s="51">
        <f t="shared" si="4"/>
        <v>0</v>
      </c>
      <c r="L83" s="72"/>
      <c r="M83" s="51">
        <f t="shared" si="5"/>
        <v>0</v>
      </c>
      <c r="N83" s="138"/>
      <c r="O83" s="72"/>
      <c r="P83" s="54"/>
    </row>
    <row r="84" spans="1:16" ht="16.5" x14ac:dyDescent="0.3">
      <c r="A84" s="99"/>
      <c r="B84" s="54"/>
      <c r="C84" s="50"/>
      <c r="D84" s="50"/>
      <c r="E84" s="50"/>
      <c r="F84" s="51"/>
      <c r="G84" s="51"/>
      <c r="H84" s="51"/>
      <c r="I84" s="51"/>
      <c r="J84" s="51"/>
      <c r="K84" s="51">
        <f t="shared" si="4"/>
        <v>0</v>
      </c>
      <c r="L84" s="72"/>
      <c r="M84" s="51">
        <f t="shared" si="5"/>
        <v>0</v>
      </c>
      <c r="N84" s="138"/>
      <c r="O84" s="72"/>
      <c r="P84" s="54"/>
    </row>
    <row r="85" spans="1:16" ht="16.5" x14ac:dyDescent="0.3">
      <c r="A85" s="87"/>
      <c r="B85" s="54"/>
      <c r="C85" s="50"/>
      <c r="D85" s="50"/>
      <c r="E85" s="50"/>
      <c r="F85" s="51"/>
      <c r="G85" s="51"/>
      <c r="H85" s="51"/>
      <c r="I85" s="51"/>
      <c r="J85" s="51"/>
      <c r="K85" s="51">
        <f t="shared" si="4"/>
        <v>0</v>
      </c>
      <c r="L85" s="72"/>
      <c r="M85" s="51">
        <f t="shared" si="5"/>
        <v>0</v>
      </c>
      <c r="N85" s="138"/>
      <c r="O85" s="72"/>
      <c r="P85" s="54"/>
    </row>
    <row r="86" spans="1:16" ht="16.5" x14ac:dyDescent="0.3">
      <c r="A86" s="102"/>
      <c r="B86" s="49"/>
      <c r="C86" s="50"/>
      <c r="D86" s="49"/>
      <c r="E86" s="50"/>
      <c r="F86" s="51"/>
      <c r="G86" s="51"/>
      <c r="H86" s="51"/>
      <c r="I86" s="51"/>
      <c r="J86" s="51"/>
      <c r="K86" s="51">
        <f t="shared" si="4"/>
        <v>0</v>
      </c>
      <c r="L86" s="52"/>
      <c r="M86" s="51">
        <f t="shared" si="5"/>
        <v>0</v>
      </c>
      <c r="N86" s="137"/>
      <c r="O86" s="52"/>
      <c r="P86" s="54"/>
    </row>
    <row r="87" spans="1:16" ht="16.5" x14ac:dyDescent="0.3">
      <c r="A87" s="102"/>
      <c r="B87" s="49"/>
      <c r="C87" s="50"/>
      <c r="D87" s="49"/>
      <c r="E87" s="50"/>
      <c r="F87" s="51"/>
      <c r="G87" s="51"/>
      <c r="H87" s="51"/>
      <c r="I87" s="51"/>
      <c r="J87" s="51"/>
      <c r="K87" s="51">
        <f t="shared" si="4"/>
        <v>0</v>
      </c>
      <c r="L87" s="52"/>
      <c r="M87" s="51">
        <f t="shared" si="5"/>
        <v>0</v>
      </c>
      <c r="N87" s="137"/>
      <c r="O87" s="52"/>
      <c r="P87" s="54"/>
    </row>
    <row r="88" spans="1:16" ht="16.5" x14ac:dyDescent="0.3">
      <c r="A88" s="102"/>
      <c r="B88" s="49"/>
      <c r="C88" s="50"/>
      <c r="D88" s="49"/>
      <c r="E88" s="50"/>
      <c r="F88" s="51"/>
      <c r="G88" s="51"/>
      <c r="H88" s="51"/>
      <c r="I88" s="51"/>
      <c r="J88" s="51"/>
      <c r="K88" s="51">
        <f t="shared" si="4"/>
        <v>0</v>
      </c>
      <c r="L88" s="52"/>
      <c r="M88" s="51">
        <f t="shared" si="5"/>
        <v>0</v>
      </c>
      <c r="N88" s="137"/>
      <c r="O88" s="52"/>
      <c r="P88" s="54"/>
    </row>
    <row r="89" spans="1:16" ht="16.5" x14ac:dyDescent="0.3">
      <c r="A89" s="102"/>
      <c r="B89" s="49"/>
      <c r="C89" s="50"/>
      <c r="D89" s="49"/>
      <c r="E89" s="50"/>
      <c r="F89" s="51"/>
      <c r="G89" s="51"/>
      <c r="H89" s="51"/>
      <c r="I89" s="51"/>
      <c r="J89" s="51"/>
      <c r="K89" s="51">
        <f t="shared" si="4"/>
        <v>0</v>
      </c>
      <c r="L89" s="52"/>
      <c r="M89" s="51">
        <f t="shared" si="5"/>
        <v>0</v>
      </c>
      <c r="N89" s="137"/>
      <c r="O89" s="52"/>
      <c r="P89" s="54"/>
    </row>
    <row r="90" spans="1:16" ht="16.5" x14ac:dyDescent="0.3">
      <c r="A90" s="102"/>
      <c r="B90" s="49"/>
      <c r="C90" s="50"/>
      <c r="D90" s="49"/>
      <c r="E90" s="50"/>
      <c r="F90" s="51"/>
      <c r="G90" s="51"/>
      <c r="H90" s="51"/>
      <c r="I90" s="51"/>
      <c r="J90" s="51"/>
      <c r="K90" s="51">
        <f t="shared" si="4"/>
        <v>0</v>
      </c>
      <c r="L90" s="52"/>
      <c r="M90" s="51">
        <f t="shared" si="5"/>
        <v>0</v>
      </c>
      <c r="N90" s="137"/>
      <c r="O90" s="52"/>
      <c r="P90" s="54"/>
    </row>
    <row r="91" spans="1:16" ht="16.5" x14ac:dyDescent="0.3">
      <c r="A91" s="102"/>
      <c r="B91" s="49"/>
      <c r="C91" s="50"/>
      <c r="D91" s="49"/>
      <c r="E91" s="50"/>
      <c r="F91" s="51"/>
      <c r="G91" s="51"/>
      <c r="H91" s="51"/>
      <c r="I91" s="51"/>
      <c r="J91" s="51"/>
      <c r="K91" s="51">
        <f t="shared" si="4"/>
        <v>0</v>
      </c>
      <c r="L91" s="52"/>
      <c r="M91" s="51">
        <f t="shared" si="5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31.271999999999998</v>
      </c>
      <c r="L92" s="140">
        <f>SUM(L10:L81)</f>
        <v>23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00" t="s">
        <v>85</v>
      </c>
      <c r="G96" s="301"/>
      <c r="H96" s="301"/>
      <c r="I96" s="301"/>
      <c r="J96" s="302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/>
      <c r="B98" s="87"/>
      <c r="C98" s="88"/>
      <c r="D98" s="88"/>
      <c r="E98" s="88"/>
      <c r="F98" s="51"/>
      <c r="G98" s="51"/>
      <c r="H98" s="51"/>
      <c r="I98" s="51"/>
      <c r="J98" s="51"/>
      <c r="K98" s="51"/>
      <c r="L98" s="52"/>
      <c r="M98" s="89"/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/>
      <c r="L99" s="52"/>
      <c r="M99" s="89"/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/>
      <c r="L100" s="52"/>
      <c r="M100" s="89"/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/>
      <c r="L101" s="52"/>
      <c r="M101" s="89"/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/>
      <c r="L102" s="52"/>
      <c r="M102" s="89"/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0</v>
      </c>
      <c r="L103" s="94">
        <f>SUM(L98:L102)</f>
        <v>0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297" t="s">
        <v>96</v>
      </c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9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00" t="s">
        <v>85</v>
      </c>
      <c r="G108" s="301"/>
      <c r="H108" s="301"/>
      <c r="I108" s="301"/>
      <c r="J108" s="302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57" t="s">
        <v>74</v>
      </c>
      <c r="B110" s="57" t="s">
        <v>5</v>
      </c>
      <c r="C110" s="88">
        <v>80</v>
      </c>
      <c r="D110" s="99"/>
      <c r="E110" s="88"/>
      <c r="F110" s="100"/>
      <c r="G110" s="100"/>
      <c r="H110" s="100"/>
      <c r="I110" s="100"/>
      <c r="J110" s="100"/>
      <c r="K110" s="51"/>
      <c r="L110" s="52"/>
      <c r="M110" s="89"/>
      <c r="N110" s="50"/>
      <c r="O110" s="50"/>
      <c r="P110" s="50"/>
    </row>
    <row r="111" spans="1:16" ht="16.5" x14ac:dyDescent="0.3">
      <c r="A111" s="57" t="s">
        <v>75</v>
      </c>
      <c r="B111" s="57" t="s">
        <v>5</v>
      </c>
      <c r="C111" s="88">
        <v>81</v>
      </c>
      <c r="D111" s="99"/>
      <c r="E111" s="88"/>
      <c r="F111" s="100"/>
      <c r="G111" s="100"/>
      <c r="H111" s="100"/>
      <c r="I111" s="100"/>
      <c r="J111" s="100"/>
      <c r="K111" s="51"/>
      <c r="L111" s="52"/>
      <c r="M111" s="89"/>
      <c r="N111" s="50"/>
      <c r="O111" s="52"/>
      <c r="P111" s="54"/>
    </row>
    <row r="112" spans="1:16" ht="16.5" x14ac:dyDescent="0.3">
      <c r="A112" s="57" t="s">
        <v>76</v>
      </c>
      <c r="B112" s="57" t="s">
        <v>5</v>
      </c>
      <c r="C112" s="88">
        <v>82</v>
      </c>
      <c r="D112" s="99"/>
      <c r="E112" s="88"/>
      <c r="F112" s="100"/>
      <c r="G112" s="100"/>
      <c r="H112" s="100"/>
      <c r="I112" s="100"/>
      <c r="J112" s="100"/>
      <c r="K112" s="51"/>
      <c r="L112" s="52"/>
      <c r="M112" s="89"/>
      <c r="N112" s="50"/>
      <c r="O112" s="50"/>
      <c r="P112" s="50"/>
    </row>
    <row r="113" spans="1:16" ht="16.5" x14ac:dyDescent="0.3">
      <c r="A113" s="57" t="s">
        <v>77</v>
      </c>
      <c r="B113" s="57" t="s">
        <v>5</v>
      </c>
      <c r="C113" s="88">
        <v>83</v>
      </c>
      <c r="D113" s="99"/>
      <c r="E113" s="101"/>
      <c r="F113" s="100"/>
      <c r="G113" s="100"/>
      <c r="H113" s="100"/>
      <c r="I113" s="100"/>
      <c r="J113" s="100"/>
      <c r="K113" s="51"/>
      <c r="L113" s="52"/>
      <c r="M113" s="89"/>
      <c r="N113" s="50"/>
      <c r="O113" s="52"/>
      <c r="P113" s="54"/>
    </row>
    <row r="114" spans="1:16" ht="16.5" x14ac:dyDescent="0.3">
      <c r="A114" s="57" t="s">
        <v>78</v>
      </c>
      <c r="B114" s="57" t="s">
        <v>5</v>
      </c>
      <c r="C114" s="88">
        <v>84</v>
      </c>
      <c r="D114" s="88"/>
      <c r="E114" s="88"/>
      <c r="F114" s="51"/>
      <c r="G114" s="51"/>
      <c r="H114" s="51"/>
      <c r="I114" s="51"/>
      <c r="J114" s="51"/>
      <c r="K114" s="51"/>
      <c r="L114" s="52"/>
      <c r="M114" s="89"/>
      <c r="N114" s="52"/>
      <c r="O114" s="50"/>
      <c r="P114" s="50"/>
    </row>
    <row r="115" spans="1:16" ht="16.5" x14ac:dyDescent="0.3">
      <c r="A115" s="57" t="s">
        <v>79</v>
      </c>
      <c r="B115" s="57" t="s">
        <v>5</v>
      </c>
      <c r="C115" s="88">
        <v>85</v>
      </c>
      <c r="D115" s="99"/>
      <c r="E115" s="88"/>
      <c r="F115" s="100"/>
      <c r="G115" s="100"/>
      <c r="H115" s="100"/>
      <c r="I115" s="100"/>
      <c r="J115" s="100"/>
      <c r="K115" s="51"/>
      <c r="L115" s="52"/>
      <c r="M115" s="89"/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/>
      <c r="L116" s="52"/>
      <c r="M116" s="89"/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/>
      <c r="L117" s="52"/>
      <c r="M117" s="89"/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/>
      <c r="L118" s="24"/>
      <c r="M118" s="89"/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</v>
      </c>
      <c r="L119" s="94">
        <f>SUM(L110:L118)</f>
        <v>0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297" t="s">
        <v>97</v>
      </c>
      <c r="B122" s="298"/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9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00" t="s">
        <v>85</v>
      </c>
      <c r="G124" s="301"/>
      <c r="H124" s="301"/>
      <c r="I124" s="301"/>
      <c r="J124" s="302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252" t="s">
        <v>162</v>
      </c>
      <c r="B126" s="48" t="s">
        <v>5</v>
      </c>
      <c r="C126" s="88">
        <v>70</v>
      </c>
      <c r="D126" s="49"/>
      <c r="E126" s="50"/>
      <c r="F126" s="51">
        <v>1.8169999999999999</v>
      </c>
      <c r="G126" s="51">
        <v>0</v>
      </c>
      <c r="H126" s="51">
        <v>0</v>
      </c>
      <c r="I126" s="51">
        <v>0</v>
      </c>
      <c r="J126" s="51">
        <v>0</v>
      </c>
      <c r="K126" s="51">
        <f>SUM(F126:J126)</f>
        <v>1.8169999999999999</v>
      </c>
      <c r="L126" s="52">
        <v>1</v>
      </c>
      <c r="M126" s="51">
        <f>SUM(K126)</f>
        <v>1.8169999999999999</v>
      </c>
      <c r="N126" s="111">
        <v>100</v>
      </c>
      <c r="O126" s="112"/>
      <c r="P126" s="113"/>
    </row>
    <row r="127" spans="1:16" ht="16.5" x14ac:dyDescent="0.3">
      <c r="A127" s="252" t="s">
        <v>33</v>
      </c>
      <c r="B127" s="48" t="s">
        <v>5</v>
      </c>
      <c r="C127" s="249">
        <v>11</v>
      </c>
      <c r="D127" s="56"/>
      <c r="E127" s="50"/>
      <c r="F127" s="51">
        <v>1.702</v>
      </c>
      <c r="G127" s="51">
        <v>0</v>
      </c>
      <c r="H127" s="51">
        <v>0</v>
      </c>
      <c r="I127" s="51">
        <v>0</v>
      </c>
      <c r="J127" s="51">
        <v>0</v>
      </c>
      <c r="K127" s="51">
        <f>SUM(F127:J127)</f>
        <v>1.702</v>
      </c>
      <c r="L127" s="52">
        <v>1</v>
      </c>
      <c r="M127" s="51">
        <f>SUM(K127)</f>
        <v>1.702</v>
      </c>
      <c r="N127" s="137">
        <v>99</v>
      </c>
      <c r="O127" s="50"/>
      <c r="P127" s="50"/>
    </row>
    <row r="128" spans="1:16" ht="16.5" x14ac:dyDescent="0.3">
      <c r="A128" s="252" t="s">
        <v>2</v>
      </c>
      <c r="B128" s="48" t="s">
        <v>5</v>
      </c>
      <c r="C128" s="249">
        <v>27</v>
      </c>
      <c r="D128" s="49"/>
      <c r="E128" s="50"/>
      <c r="F128" s="51">
        <v>0.85099999999999998</v>
      </c>
      <c r="G128" s="51">
        <v>0</v>
      </c>
      <c r="H128" s="51">
        <v>0</v>
      </c>
      <c r="I128" s="51">
        <v>0</v>
      </c>
      <c r="J128" s="51">
        <v>0</v>
      </c>
      <c r="K128" s="51">
        <f>SUM(F128:J128)</f>
        <v>0.85099999999999998</v>
      </c>
      <c r="L128" s="52">
        <v>1</v>
      </c>
      <c r="M128" s="51">
        <f>SUM(K128)</f>
        <v>0.85099999999999998</v>
      </c>
      <c r="N128" s="137">
        <v>98</v>
      </c>
      <c r="O128" s="50"/>
      <c r="P128" s="88"/>
    </row>
    <row r="129" spans="1:16" ht="16.5" x14ac:dyDescent="0.3">
      <c r="A129" s="48" t="s">
        <v>35</v>
      </c>
      <c r="B129" s="48" t="s">
        <v>5</v>
      </c>
      <c r="C129" s="249">
        <v>21</v>
      </c>
      <c r="D129" s="54"/>
      <c r="E129" s="50"/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f>SUM(F129:J129)</f>
        <v>0</v>
      </c>
      <c r="L129" s="52"/>
      <c r="M129" s="51">
        <f>SUM(K129)</f>
        <v>0</v>
      </c>
      <c r="N129" s="137">
        <v>93</v>
      </c>
      <c r="O129" s="50"/>
      <c r="P129" s="50"/>
    </row>
    <row r="130" spans="1:16" ht="16.5" x14ac:dyDescent="0.3">
      <c r="A130" s="252" t="s">
        <v>36</v>
      </c>
      <c r="B130" s="48" t="s">
        <v>5</v>
      </c>
      <c r="C130" s="249">
        <v>33</v>
      </c>
      <c r="D130" s="49"/>
      <c r="E130" s="50"/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f>SUM(F130:J130)</f>
        <v>0</v>
      </c>
      <c r="L130" s="52"/>
      <c r="M130" s="51">
        <f>SUM(K130)</f>
        <v>0</v>
      </c>
      <c r="N130" s="137">
        <v>93</v>
      </c>
      <c r="O130" s="52"/>
      <c r="P130" s="54"/>
    </row>
    <row r="131" spans="1:16" ht="16.5" x14ac:dyDescent="0.3">
      <c r="A131" s="102"/>
      <c r="B131" s="87"/>
      <c r="C131" s="88"/>
      <c r="D131" s="87"/>
      <c r="E131" s="88"/>
      <c r="F131" s="51"/>
      <c r="G131" s="51"/>
      <c r="H131" s="51"/>
      <c r="I131" s="51"/>
      <c r="J131" s="51"/>
      <c r="K131" s="51"/>
      <c r="L131" s="52"/>
      <c r="M131" s="89"/>
      <c r="N131" s="50"/>
      <c r="O131" s="52"/>
      <c r="P131" s="54"/>
    </row>
    <row r="132" spans="1:16" ht="16.5" x14ac:dyDescent="0.3">
      <c r="A132" s="102"/>
      <c r="B132" s="114"/>
      <c r="C132" s="88"/>
      <c r="D132" s="114"/>
      <c r="E132" s="115"/>
      <c r="F132" s="51"/>
      <c r="G132" s="51"/>
      <c r="H132" s="51"/>
      <c r="I132" s="51"/>
      <c r="J132" s="51"/>
      <c r="K132" s="51"/>
      <c r="L132" s="52"/>
      <c r="M132" s="89"/>
      <c r="N132" s="50"/>
      <c r="O132" s="52"/>
      <c r="P132" s="50"/>
    </row>
    <row r="133" spans="1:16" ht="16.5" x14ac:dyDescent="0.3">
      <c r="A133" s="102"/>
      <c r="B133" s="87"/>
      <c r="C133" s="88"/>
      <c r="D133" s="87"/>
      <c r="E133" s="88"/>
      <c r="F133" s="51"/>
      <c r="G133" s="51"/>
      <c r="H133" s="51"/>
      <c r="I133" s="51"/>
      <c r="J133" s="51"/>
      <c r="K133" s="51"/>
      <c r="L133" s="52"/>
      <c r="M133" s="89"/>
      <c r="N133" s="50"/>
      <c r="O133" s="52"/>
      <c r="P133" s="54"/>
    </row>
    <row r="134" spans="1:16" ht="16.5" x14ac:dyDescent="0.3">
      <c r="A134" s="102"/>
      <c r="B134" s="114"/>
      <c r="C134" s="88"/>
      <c r="D134" s="103"/>
      <c r="E134" s="88"/>
      <c r="F134" s="51"/>
      <c r="G134" s="51"/>
      <c r="H134" s="51"/>
      <c r="I134" s="51"/>
      <c r="J134" s="51"/>
      <c r="K134" s="51"/>
      <c r="L134" s="52"/>
      <c r="M134" s="89"/>
      <c r="N134" s="50"/>
      <c r="O134" s="52"/>
      <c r="P134" s="54"/>
    </row>
    <row r="135" spans="1:16" ht="16.5" x14ac:dyDescent="0.3">
      <c r="A135" s="99"/>
      <c r="B135" s="99"/>
      <c r="C135" s="88"/>
      <c r="D135" s="99"/>
      <c r="E135" s="99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ht="16.5" x14ac:dyDescent="0.3">
      <c r="A136" s="99"/>
      <c r="B136" s="99"/>
      <c r="C136" s="88"/>
      <c r="D136" s="99"/>
      <c r="E136" s="88"/>
      <c r="F136" s="100"/>
      <c r="G136" s="100"/>
      <c r="H136" s="100"/>
      <c r="I136" s="100"/>
      <c r="J136" s="100"/>
      <c r="K136" s="51"/>
      <c r="L136" s="52"/>
      <c r="M136" s="51"/>
      <c r="N136" s="50"/>
      <c r="O136" s="50"/>
      <c r="P136" s="50"/>
    </row>
    <row r="137" spans="1:16" ht="16.5" x14ac:dyDescent="0.3">
      <c r="A137" s="102"/>
      <c r="B137" s="103"/>
      <c r="C137" s="104"/>
      <c r="D137" s="104"/>
      <c r="E137" s="104"/>
      <c r="F137" s="100"/>
      <c r="G137" s="100"/>
      <c r="H137" s="100"/>
      <c r="I137" s="105"/>
      <c r="J137" s="100"/>
      <c r="K137" s="16"/>
      <c r="L137" s="16"/>
      <c r="M137" s="16"/>
      <c r="N137" s="16"/>
      <c r="O137" s="16"/>
      <c r="P137" s="50"/>
    </row>
    <row r="138" spans="1:16" ht="16.5" x14ac:dyDescent="0.3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93">
        <f>SUM(K126:K137)</f>
        <v>4.37</v>
      </c>
      <c r="L138" s="94">
        <f>SUM(L126:L137)</f>
        <v>3</v>
      </c>
      <c r="M138" s="106"/>
      <c r="N138" s="15"/>
      <c r="O138" s="15"/>
      <c r="P138" s="96"/>
    </row>
    <row r="139" spans="1:16" ht="17.25" thickBot="1" x14ac:dyDescent="0.35">
      <c r="A139" s="25"/>
      <c r="B139" s="25"/>
      <c r="C139" s="25"/>
      <c r="D139" s="25"/>
      <c r="E139" s="25"/>
      <c r="F139" s="27"/>
      <c r="G139" s="27"/>
      <c r="H139" s="27"/>
      <c r="I139" s="27"/>
      <c r="J139" s="27"/>
      <c r="K139" s="25"/>
      <c r="L139" s="25"/>
      <c r="M139" s="25"/>
      <c r="N139" s="25"/>
      <c r="O139" s="25"/>
      <c r="P139" s="25"/>
    </row>
    <row r="140" spans="1:16" ht="17.25" thickBot="1" x14ac:dyDescent="0.35">
      <c r="A140" s="11"/>
      <c r="B140" s="11"/>
      <c r="C140" s="11"/>
      <c r="D140" s="11"/>
      <c r="E140" s="11"/>
      <c r="F140" s="15"/>
      <c r="G140" s="15"/>
      <c r="H140" s="15"/>
      <c r="I140" s="15"/>
      <c r="J140" s="15"/>
      <c r="K140" s="11"/>
      <c r="L140" s="11"/>
      <c r="M140" s="11"/>
      <c r="N140" s="11"/>
      <c r="O140" s="11"/>
      <c r="P140" s="11"/>
    </row>
    <row r="141" spans="1:16" ht="17.25" thickBot="1" x14ac:dyDescent="0.35">
      <c r="A141" s="74" t="s">
        <v>98</v>
      </c>
      <c r="B141" s="28"/>
      <c r="C141" s="28"/>
      <c r="D141" s="28"/>
      <c r="E141" s="28"/>
      <c r="F141" s="29"/>
      <c r="G141" s="29"/>
      <c r="H141" s="29"/>
      <c r="I141" s="29"/>
      <c r="J141" s="29"/>
      <c r="K141" s="28"/>
      <c r="L141" s="28"/>
      <c r="M141" s="28"/>
      <c r="N141" s="28"/>
      <c r="O141" s="28"/>
      <c r="P141" s="30"/>
    </row>
    <row r="142" spans="1:16" ht="16.5" x14ac:dyDescent="0.3">
      <c r="A142" s="35"/>
      <c r="B142" s="11"/>
      <c r="C142" s="11"/>
      <c r="D142" s="11"/>
      <c r="E142" s="11"/>
      <c r="F142" s="15"/>
      <c r="G142" s="15"/>
      <c r="H142" s="15"/>
      <c r="I142" s="15"/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/>
      <c r="B143" s="116" t="s">
        <v>99</v>
      </c>
      <c r="C143" s="11"/>
      <c r="D143" s="11"/>
      <c r="E143" s="11"/>
      <c r="F143" s="15"/>
      <c r="G143" s="116" t="s">
        <v>100</v>
      </c>
      <c r="H143" s="15"/>
      <c r="I143" s="117" t="s">
        <v>101</v>
      </c>
      <c r="J143" s="15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102</v>
      </c>
      <c r="B144" s="118">
        <f>L92+L103</f>
        <v>23</v>
      </c>
      <c r="C144" s="119"/>
      <c r="D144" s="119"/>
      <c r="E144" s="119"/>
      <c r="F144" s="120"/>
      <c r="G144" s="118">
        <f>L119</f>
        <v>0</v>
      </c>
      <c r="H144" s="120"/>
      <c r="I144" s="90">
        <f>+B144+G144</f>
        <v>23</v>
      </c>
      <c r="J144" s="120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103</v>
      </c>
      <c r="B145" s="89">
        <f>K92+K103</f>
        <v>31.271999999999998</v>
      </c>
      <c r="C145" s="119"/>
      <c r="D145" s="119"/>
      <c r="E145" s="119"/>
      <c r="F145" s="120"/>
      <c r="G145" s="39">
        <f>+K119</f>
        <v>0</v>
      </c>
      <c r="H145" s="120"/>
      <c r="I145" s="139">
        <f>+G145+B145</f>
        <v>31.271999999999998</v>
      </c>
      <c r="J145" s="121"/>
      <c r="K145" s="11"/>
      <c r="L145" s="11"/>
      <c r="M145" s="11"/>
      <c r="N145" s="11"/>
      <c r="O145" s="11"/>
      <c r="P145" s="11"/>
    </row>
    <row r="146" spans="1:16" ht="16.5" x14ac:dyDescent="0.3">
      <c r="A146" s="11" t="s">
        <v>104</v>
      </c>
      <c r="B146" s="122">
        <v>3.331</v>
      </c>
      <c r="C146" s="303"/>
      <c r="D146" s="304"/>
      <c r="E146" s="304"/>
      <c r="F146" s="305"/>
      <c r="G146" s="100">
        <f>MAX(F110:J118)</f>
        <v>0</v>
      </c>
      <c r="H146" s="306"/>
      <c r="I146" s="305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/>
      <c r="B147" s="53"/>
      <c r="C147" s="307"/>
      <c r="D147" s="308"/>
      <c r="E147" s="308"/>
      <c r="F147" s="308"/>
      <c r="G147" s="123"/>
      <c r="H147" s="120"/>
      <c r="I147" s="120"/>
      <c r="J147" s="120"/>
      <c r="K147" s="11"/>
      <c r="L147" s="11"/>
      <c r="M147" s="11"/>
      <c r="N147" s="11"/>
      <c r="O147" s="11"/>
      <c r="P147" s="11"/>
    </row>
    <row r="148" spans="1:16" ht="16.5" x14ac:dyDescent="0.3">
      <c r="A148" s="11" t="s">
        <v>105</v>
      </c>
      <c r="B148" s="122">
        <f>MAX(K10:K80)</f>
        <v>7.1080000000000005</v>
      </c>
      <c r="C148" s="303"/>
      <c r="D148" s="304"/>
      <c r="E148" s="304"/>
      <c r="F148" s="305"/>
      <c r="G148" s="124">
        <f>MAX(K110:K118)</f>
        <v>0</v>
      </c>
      <c r="H148" s="306"/>
      <c r="I148" s="305"/>
      <c r="J148" s="120"/>
      <c r="K148" s="11"/>
      <c r="L148" s="11"/>
      <c r="M148" s="11"/>
      <c r="N148" s="11"/>
      <c r="O148" s="11"/>
      <c r="P148" s="11"/>
    </row>
  </sheetData>
  <sortState ref="A10:M91">
    <sortCondition descending="1" ref="M10"/>
  </sortState>
  <mergeCells count="12">
    <mergeCell ref="A122:P122"/>
    <mergeCell ref="A6:P6"/>
    <mergeCell ref="F8:J8"/>
    <mergeCell ref="F96:J96"/>
    <mergeCell ref="A106:P106"/>
    <mergeCell ref="F108:J108"/>
    <mergeCell ref="F124:J124"/>
    <mergeCell ref="C146:F146"/>
    <mergeCell ref="H146:I146"/>
    <mergeCell ref="C147:F147"/>
    <mergeCell ref="C148:F148"/>
    <mergeCell ref="H148:I1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Tag Numbers 2015</vt:lpstr>
      <vt:lpstr>Weigh-In Sheet 2015</vt:lpstr>
      <vt:lpstr>NBAA Documents</vt:lpstr>
      <vt:lpstr>Von Bach 21-2-15</vt:lpstr>
      <vt:lpstr>Oanob Dam 14-03-15</vt:lpstr>
      <vt:lpstr>'Weigh-In Sheet 2015'!Print_Area</vt:lpstr>
    </vt:vector>
  </TitlesOfParts>
  <Company>Aucor Namibia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Engelbrecht</dc:creator>
  <cp:lastModifiedBy>Teresa Vorster</cp:lastModifiedBy>
  <cp:lastPrinted>2015-03-11T20:22:22Z</cp:lastPrinted>
  <dcterms:created xsi:type="dcterms:W3CDTF">2010-10-16T16:55:47Z</dcterms:created>
  <dcterms:modified xsi:type="dcterms:W3CDTF">2015-03-27T10:32:23Z</dcterms:modified>
</cp:coreProperties>
</file>