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eresa\Documents\NBAA\"/>
    </mc:Choice>
  </mc:AlternateContent>
  <bookViews>
    <workbookView xWindow="0" yWindow="0" windowWidth="15330" windowHeight="4635" tabRatio="500" activeTab="1"/>
  </bookViews>
  <sheets>
    <sheet name="Tag Numbers 2015" sheetId="7" r:id="rId1"/>
    <sheet name="Von Bach 21-2-15" sheetId="8" r:id="rId2"/>
    <sheet name="Sheet2" sheetId="9" r:id="rId3"/>
  </sheets>
  <definedNames>
    <definedName name="_xlnm._FilterDatabase" localSheetId="0" hidden="1">'Tag Numbers 2015'!$B$9:$D$9</definedName>
    <definedName name="_xlnm._FilterDatabase" localSheetId="1" hidden="1">'Von Bach 21-2-15'!$A$9:$M$9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27" i="8" l="1"/>
  <c r="M127" i="8" l="1"/>
  <c r="G146" i="8"/>
  <c r="L138" i="8"/>
  <c r="K134" i="8"/>
  <c r="M134" i="8" s="1"/>
  <c r="K133" i="8"/>
  <c r="M133" i="8" s="1"/>
  <c r="M132" i="8"/>
  <c r="K132" i="8"/>
  <c r="K131" i="8"/>
  <c r="M131" i="8" s="1"/>
  <c r="M130" i="8"/>
  <c r="K130" i="8"/>
  <c r="M129" i="8"/>
  <c r="K128" i="8"/>
  <c r="M128" i="8" s="1"/>
  <c r="K126" i="8"/>
  <c r="L119" i="8"/>
  <c r="G144" i="8" s="1"/>
  <c r="K118" i="8"/>
  <c r="M118" i="8" s="1"/>
  <c r="K117" i="8"/>
  <c r="M117" i="8" s="1"/>
  <c r="K116" i="8"/>
  <c r="M116" i="8" s="1"/>
  <c r="K115" i="8"/>
  <c r="M115" i="8" s="1"/>
  <c r="K114" i="8"/>
  <c r="M114" i="8" s="1"/>
  <c r="M113" i="8"/>
  <c r="M112" i="8"/>
  <c r="K111" i="8"/>
  <c r="M111" i="8" s="1"/>
  <c r="K110" i="8"/>
  <c r="K119" i="8" s="1"/>
  <c r="G145" i="8" s="1"/>
  <c r="L103" i="8"/>
  <c r="K102" i="8"/>
  <c r="M102" i="8" s="1"/>
  <c r="K101" i="8"/>
  <c r="M101" i="8" s="1"/>
  <c r="M100" i="8"/>
  <c r="K100" i="8"/>
  <c r="K99" i="8"/>
  <c r="M99" i="8" s="1"/>
  <c r="M98" i="8"/>
  <c r="K98" i="8"/>
  <c r="L92" i="8"/>
  <c r="K91" i="8"/>
  <c r="M91" i="8" s="1"/>
  <c r="K90" i="8"/>
  <c r="M90" i="8" s="1"/>
  <c r="K89" i="8"/>
  <c r="M89" i="8" s="1"/>
  <c r="K88" i="8"/>
  <c r="M88" i="8" s="1"/>
  <c r="K87" i="8"/>
  <c r="M87" i="8" s="1"/>
  <c r="K86" i="8"/>
  <c r="M86" i="8" s="1"/>
  <c r="K85" i="8"/>
  <c r="M85" i="8" s="1"/>
  <c r="K84" i="8"/>
  <c r="M84" i="8" s="1"/>
  <c r="K83" i="8"/>
  <c r="M83" i="8" s="1"/>
  <c r="K82" i="8"/>
  <c r="M82" i="8" s="1"/>
  <c r="K81" i="8"/>
  <c r="M81" i="8" s="1"/>
  <c r="K80" i="8"/>
  <c r="M80" i="8" s="1"/>
  <c r="K79" i="8"/>
  <c r="M79" i="8" s="1"/>
  <c r="K11" i="8"/>
  <c r="M11" i="8" s="1"/>
  <c r="K17" i="8"/>
  <c r="M17" i="8" s="1"/>
  <c r="M78" i="8"/>
  <c r="M77" i="8"/>
  <c r="K76" i="8"/>
  <c r="M76" i="8" s="1"/>
  <c r="K75" i="8"/>
  <c r="M75" i="8" s="1"/>
  <c r="K74" i="8"/>
  <c r="M74" i="8" s="1"/>
  <c r="K73" i="8"/>
  <c r="M73" i="8" s="1"/>
  <c r="K72" i="8"/>
  <c r="M72" i="8" s="1"/>
  <c r="K71" i="8"/>
  <c r="M71" i="8" s="1"/>
  <c r="K70" i="8"/>
  <c r="M70" i="8" s="1"/>
  <c r="K69" i="8"/>
  <c r="M69" i="8" s="1"/>
  <c r="K68" i="8"/>
  <c r="M68" i="8" s="1"/>
  <c r="K67" i="8"/>
  <c r="M67" i="8" s="1"/>
  <c r="K66" i="8"/>
  <c r="M66" i="8" s="1"/>
  <c r="K65" i="8"/>
  <c r="M65" i="8" s="1"/>
  <c r="K64" i="8"/>
  <c r="M64" i="8" s="1"/>
  <c r="K63" i="8"/>
  <c r="M63" i="8" s="1"/>
  <c r="K62" i="8"/>
  <c r="M62" i="8" s="1"/>
  <c r="K61" i="8"/>
  <c r="M61" i="8" s="1"/>
  <c r="K60" i="8"/>
  <c r="M60" i="8" s="1"/>
  <c r="K59" i="8"/>
  <c r="M59" i="8" s="1"/>
  <c r="K58" i="8"/>
  <c r="M58" i="8" s="1"/>
  <c r="K57" i="8"/>
  <c r="M57" i="8" s="1"/>
  <c r="K56" i="8"/>
  <c r="M56" i="8" s="1"/>
  <c r="K55" i="8"/>
  <c r="M55" i="8" s="1"/>
  <c r="K54" i="8"/>
  <c r="M54" i="8" s="1"/>
  <c r="K53" i="8"/>
  <c r="M53" i="8" s="1"/>
  <c r="K52" i="8"/>
  <c r="M52" i="8" s="1"/>
  <c r="K51" i="8"/>
  <c r="M51" i="8" s="1"/>
  <c r="K50" i="8"/>
  <c r="M50" i="8" s="1"/>
  <c r="K49" i="8"/>
  <c r="M49" i="8" s="1"/>
  <c r="K48" i="8"/>
  <c r="M48" i="8" s="1"/>
  <c r="K47" i="8"/>
  <c r="M47" i="8" s="1"/>
  <c r="K46" i="8"/>
  <c r="M46" i="8" s="1"/>
  <c r="K45" i="8"/>
  <c r="M45" i="8" s="1"/>
  <c r="K44" i="8"/>
  <c r="M44" i="8" s="1"/>
  <c r="K15" i="8"/>
  <c r="M15" i="8" s="1"/>
  <c r="K43" i="8"/>
  <c r="M43" i="8" s="1"/>
  <c r="K42" i="8"/>
  <c r="M42" i="8" s="1"/>
  <c r="M41" i="8"/>
  <c r="K41" i="8"/>
  <c r="K40" i="8"/>
  <c r="M40" i="8" s="1"/>
  <c r="K22" i="8"/>
  <c r="M22" i="8" s="1"/>
  <c r="K39" i="8"/>
  <c r="M39" i="8" s="1"/>
  <c r="K38" i="8"/>
  <c r="M38" i="8" s="1"/>
  <c r="K37" i="8"/>
  <c r="M37" i="8" s="1"/>
  <c r="K36" i="8"/>
  <c r="M36" i="8" s="1"/>
  <c r="K21" i="8"/>
  <c r="M21" i="8" s="1"/>
  <c r="K35" i="8"/>
  <c r="M35" i="8" s="1"/>
  <c r="K34" i="8"/>
  <c r="M34" i="8" s="1"/>
  <c r="K33" i="8"/>
  <c r="M33" i="8" s="1"/>
  <c r="K32" i="8"/>
  <c r="M32" i="8" s="1"/>
  <c r="K12" i="8"/>
  <c r="M12" i="8" s="1"/>
  <c r="K31" i="8"/>
  <c r="M31" i="8" s="1"/>
  <c r="K30" i="8"/>
  <c r="M30" i="8" s="1"/>
  <c r="K18" i="8"/>
  <c r="M18" i="8" s="1"/>
  <c r="K29" i="8"/>
  <c r="M29" i="8" s="1"/>
  <c r="K14" i="8"/>
  <c r="M14" i="8" s="1"/>
  <c r="K28" i="8"/>
  <c r="M28" i="8" s="1"/>
  <c r="K13" i="8"/>
  <c r="M13" i="8" s="1"/>
  <c r="K27" i="8"/>
  <c r="M27" i="8" s="1"/>
  <c r="K10" i="8"/>
  <c r="M10" i="8" s="1"/>
  <c r="K26" i="8"/>
  <c r="M26" i="8" s="1"/>
  <c r="K20" i="8"/>
  <c r="M20" i="8" s="1"/>
  <c r="K19" i="8"/>
  <c r="M19" i="8" s="1"/>
  <c r="K16" i="8"/>
  <c r="M16" i="8" s="1"/>
  <c r="K25" i="8"/>
  <c r="M25" i="8" s="1"/>
  <c r="K24" i="8"/>
  <c r="M24" i="8" s="1"/>
  <c r="K23" i="8"/>
  <c r="M23" i="8" s="1"/>
  <c r="E76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47" i="7"/>
  <c r="E45" i="7"/>
  <c r="E42" i="7"/>
  <c r="E41" i="7"/>
  <c r="E28" i="7"/>
  <c r="E37" i="7"/>
  <c r="E36" i="7"/>
  <c r="E25" i="7"/>
  <c r="E27" i="7"/>
  <c r="E23" i="7"/>
  <c r="E31" i="7"/>
  <c r="E30" i="7"/>
  <c r="E20" i="7"/>
  <c r="E10" i="7"/>
  <c r="K138" i="8" l="1"/>
  <c r="M110" i="8"/>
  <c r="B144" i="8"/>
  <c r="I144" i="8" s="1"/>
  <c r="K92" i="8"/>
  <c r="K103" i="8"/>
  <c r="G148" i="8"/>
  <c r="B148" i="8"/>
  <c r="M126" i="8"/>
  <c r="E15" i="7"/>
  <c r="E17" i="7"/>
  <c r="E16" i="7"/>
  <c r="E46" i="7"/>
  <c r="E29" i="7"/>
  <c r="E50" i="7"/>
  <c r="E18" i="7"/>
  <c r="E22" i="7"/>
  <c r="E12" i="7"/>
  <c r="E26" i="7"/>
  <c r="E34" i="7"/>
  <c r="E24" i="7"/>
  <c r="E35" i="7"/>
  <c r="E40" i="7"/>
  <c r="E44" i="7"/>
  <c r="E49" i="7"/>
  <c r="E19" i="7"/>
  <c r="E33" i="7"/>
  <c r="E38" i="7"/>
  <c r="E39" i="7"/>
  <c r="E43" i="7"/>
  <c r="E48" i="7"/>
  <c r="E32" i="7"/>
  <c r="E11" i="7"/>
  <c r="E21" i="7"/>
  <c r="E13" i="7"/>
  <c r="E14" i="7"/>
  <c r="B145" i="8" l="1"/>
  <c r="I145" i="8" s="1"/>
</calcChain>
</file>

<file path=xl/sharedStrings.xml><?xml version="1.0" encoding="utf-8"?>
<sst xmlns="http://schemas.openxmlformats.org/spreadsheetml/2006/main" count="401" uniqueCount="126">
  <si>
    <t>Jan Jansen</t>
  </si>
  <si>
    <t>Pieter Stoman</t>
  </si>
  <si>
    <t>Adri van Tonder</t>
  </si>
  <si>
    <t>Pierre Fourie</t>
  </si>
  <si>
    <t>Andrew Hall</t>
  </si>
  <si>
    <t>Khomas</t>
  </si>
  <si>
    <t>Points</t>
  </si>
  <si>
    <t>Otjozondjupa</t>
  </si>
  <si>
    <t>SENIORS</t>
  </si>
  <si>
    <t>Khomas</t>
    <phoneticPr fontId="1" type="noConversion"/>
  </si>
  <si>
    <t>Khomas</t>
    <phoneticPr fontId="1" type="noConversion"/>
  </si>
  <si>
    <t>Khomas</t>
    <phoneticPr fontId="1" type="noConversion"/>
  </si>
  <si>
    <t>Khomas</t>
    <phoneticPr fontId="1" type="noConversion"/>
  </si>
  <si>
    <t>Khomas</t>
    <phoneticPr fontId="1" type="noConversion"/>
  </si>
  <si>
    <t>Khomas</t>
    <phoneticPr fontId="1" type="noConversion"/>
  </si>
  <si>
    <t>Khomas</t>
    <phoneticPr fontId="1" type="noConversion"/>
  </si>
  <si>
    <t>Franscois Retief</t>
    <phoneticPr fontId="1" type="noConversion"/>
  </si>
  <si>
    <t>Nick van Rensburg</t>
    <phoneticPr fontId="1" type="noConversion"/>
  </si>
  <si>
    <t xml:space="preserve">AOY </t>
    <phoneticPr fontId="1" type="noConversion"/>
  </si>
  <si>
    <t xml:space="preserve">BASS </t>
    <phoneticPr fontId="1" type="noConversion"/>
  </si>
  <si>
    <t>Position</t>
    <phoneticPr fontId="1" type="noConversion"/>
  </si>
  <si>
    <t>Name of</t>
  </si>
  <si>
    <t>Region</t>
    <phoneticPr fontId="1" type="noConversion"/>
  </si>
  <si>
    <t>Angler</t>
  </si>
  <si>
    <t>Alec Williams</t>
  </si>
  <si>
    <t>Khomas</t>
    <phoneticPr fontId="1" type="noConversion"/>
  </si>
  <si>
    <t>Max Pieper</t>
  </si>
  <si>
    <t>Richard Grant</t>
  </si>
  <si>
    <t>Duan Kotze</t>
  </si>
  <si>
    <t>Wilmar Fourie</t>
  </si>
  <si>
    <t>Jacques Marais</t>
  </si>
  <si>
    <t>Jandré Engelbrecht</t>
  </si>
  <si>
    <t>Reinhard Laggner</t>
  </si>
  <si>
    <t>Wilber Slabber</t>
  </si>
  <si>
    <t>Willem Burger</t>
  </si>
  <si>
    <t>André van Vuuren</t>
  </si>
  <si>
    <t>Neil Engelbrecht</t>
  </si>
  <si>
    <t>Neels van Tonder</t>
  </si>
  <si>
    <t>Lourens Delport</t>
  </si>
  <si>
    <t>Anton de Wit</t>
  </si>
  <si>
    <t>Thinus Williams</t>
  </si>
  <si>
    <t>Kai Ahrens</t>
  </si>
  <si>
    <t>Anton Smit</t>
  </si>
  <si>
    <t>JP Judeel</t>
  </si>
  <si>
    <t>Max Schiebler</t>
  </si>
  <si>
    <t>Sonita Pienaar</t>
  </si>
  <si>
    <t>Jacques Swart</t>
  </si>
  <si>
    <t>Collette Carstens</t>
  </si>
  <si>
    <t>Elmarie Smit</t>
  </si>
  <si>
    <t>Martyn Slabber</t>
  </si>
  <si>
    <t>Danie Marais</t>
  </si>
  <si>
    <t>Emile Böhm</t>
  </si>
  <si>
    <t>Jürgen Geiger</t>
  </si>
  <si>
    <t>Jason Koudelka</t>
  </si>
  <si>
    <t>Andrè Nortjè</t>
  </si>
  <si>
    <t>Hendrik Pretorius</t>
  </si>
  <si>
    <t>Jarret Loubser</t>
  </si>
  <si>
    <t>Trevor Torr</t>
  </si>
  <si>
    <t>Rob Thompson</t>
  </si>
  <si>
    <t>JP Visser</t>
  </si>
  <si>
    <t>Andre Oosthuizen</t>
  </si>
  <si>
    <t>Ben Lange</t>
  </si>
  <si>
    <t>Ockie Oosthuizen</t>
  </si>
  <si>
    <t>Ashley Smith</t>
  </si>
  <si>
    <t>Willie van der Merwe</t>
  </si>
  <si>
    <t>Fred Schoeman</t>
  </si>
  <si>
    <t>Sven Patzner</t>
  </si>
  <si>
    <t>Pieter Holander</t>
  </si>
  <si>
    <t>Peter Andreas</t>
  </si>
  <si>
    <t>Michael Durant</t>
  </si>
  <si>
    <t>Francois van der Westhuizen</t>
  </si>
  <si>
    <t>Matt Ludick</t>
  </si>
  <si>
    <t>Anton Halgreen</t>
  </si>
  <si>
    <t>Gideon Brink</t>
  </si>
  <si>
    <t>Heidi Engelbrecht</t>
  </si>
  <si>
    <t>Rene Graf</t>
  </si>
  <si>
    <t>Marius Brynard</t>
  </si>
  <si>
    <t>Denys Opperman</t>
  </si>
  <si>
    <t>Koos Theron</t>
  </si>
  <si>
    <t>Abrie Myburgh</t>
  </si>
  <si>
    <t>Hubert Maye</t>
  </si>
  <si>
    <t>Volksie Slabber</t>
  </si>
  <si>
    <t>Hennie Bergh</t>
  </si>
  <si>
    <t>Jared-Dwight Geyser</t>
  </si>
  <si>
    <t>NBAA MEMBERS LIST 2015</t>
  </si>
  <si>
    <t>Tag Numbers &amp; Team Names 2015</t>
  </si>
  <si>
    <t>Oliver Ahrens</t>
  </si>
  <si>
    <t>Aje Engelbrecht</t>
  </si>
  <si>
    <t>Ruan Opperman</t>
  </si>
  <si>
    <t>Demar Opperman</t>
  </si>
  <si>
    <t>Roelof Theron</t>
  </si>
  <si>
    <t>Riaan Grovè</t>
  </si>
  <si>
    <t>Competition Results</t>
  </si>
  <si>
    <t>Category :  Seniors</t>
  </si>
  <si>
    <t>Region</t>
  </si>
  <si>
    <t>Tag</t>
  </si>
  <si>
    <t>Team</t>
  </si>
  <si>
    <t>Fish</t>
  </si>
  <si>
    <t>Total</t>
  </si>
  <si>
    <t>QTY of</t>
  </si>
  <si>
    <t>Positional</t>
  </si>
  <si>
    <t>Position</t>
  </si>
  <si>
    <t>Notes</t>
  </si>
  <si>
    <t>No.</t>
  </si>
  <si>
    <t>Name</t>
  </si>
  <si>
    <t>Weight</t>
  </si>
  <si>
    <t>Guests</t>
  </si>
  <si>
    <t>Guest</t>
  </si>
  <si>
    <t>Category :  Juniors</t>
  </si>
  <si>
    <t>Category :  Lady's League</t>
  </si>
  <si>
    <t>Overall Statistics</t>
  </si>
  <si>
    <t>SENIOR:</t>
  </si>
  <si>
    <t>JUNIORS:</t>
  </si>
  <si>
    <t>TOTAL:</t>
  </si>
  <si>
    <t>No. of fish weighed in:</t>
  </si>
  <si>
    <t>Weight of fish weighed in:</t>
  </si>
  <si>
    <t>Heaviest Fish:</t>
  </si>
  <si>
    <t>Heaviest Bag:</t>
  </si>
  <si>
    <t>Dam: Von Bach</t>
  </si>
  <si>
    <t>Date :  21 Feb 2015</t>
  </si>
  <si>
    <t>Birte Schmalzriedt</t>
  </si>
  <si>
    <t>Francois Retief</t>
  </si>
  <si>
    <t>Nic Kruger</t>
  </si>
  <si>
    <t>Carien Schiebler</t>
  </si>
  <si>
    <t>Johan Coetzee</t>
  </si>
  <si>
    <t>Nick van Rensburg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</si>
</sst>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;[Red]0.000"/>
    <numFmt numFmtId="166" formatCode="0;[Red]0"/>
    <numFmt numFmtId="167" formatCode="#,##0.000"/>
  </numFmts>
  <fonts count="23" x14ac:knownFonts="1">
    <font>
      <sz val="10"/>
      <name val="Verdana"/>
    </font>
    <font>
      <sz val="8"/>
      <name val="Verdan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6"/>
      <color indexed="8"/>
      <name val="Arial Black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i/>
      <u/>
      <sz val="1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0" fontId="3" fillId="0" borderId="0"/>
  </cellStyleXfs>
  <cellXfs count="168">
    <xf numFmtId="0" fontId="0" fillId="0" borderId="0" xfId="0"/>
    <xf numFmtId="0" fontId="6" fillId="0" borderId="0" xfId="0" applyFont="1"/>
    <xf numFmtId="0" fontId="7" fillId="0" borderId="0" xfId="0" applyFont="1"/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4" fillId="0" borderId="0" xfId="0" applyFont="1"/>
    <xf numFmtId="165" fontId="14" fillId="0" borderId="0" xfId="0" applyNumberFormat="1" applyFont="1" applyAlignment="1">
      <alignment horizontal="center"/>
    </xf>
    <xf numFmtId="164" fontId="14" fillId="0" borderId="0" xfId="0" applyNumberFormat="1" applyFont="1"/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4" fillId="0" borderId="22" xfId="0" applyFont="1" applyBorder="1"/>
    <xf numFmtId="165" fontId="14" fillId="0" borderId="22" xfId="0" applyNumberFormat="1" applyFont="1" applyBorder="1" applyAlignment="1">
      <alignment horizontal="center"/>
    </xf>
    <xf numFmtId="164" fontId="14" fillId="0" borderId="22" xfId="0" applyNumberFormat="1" applyFont="1" applyBorder="1"/>
    <xf numFmtId="1" fontId="14" fillId="0" borderId="22" xfId="0" applyNumberFormat="1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1" fontId="14" fillId="0" borderId="1" xfId="0" applyNumberFormat="1" applyFont="1" applyBorder="1"/>
    <xf numFmtId="0" fontId="14" fillId="0" borderId="23" xfId="0" applyFont="1" applyBorder="1"/>
    <xf numFmtId="165" fontId="14" fillId="0" borderId="23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/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0" xfId="0" applyFont="1" applyBorder="1"/>
    <xf numFmtId="0" fontId="13" fillId="0" borderId="0" xfId="0" applyFont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7" fillId="0" borderId="5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64" fontId="17" fillId="0" borderId="12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66" fontId="17" fillId="0" borderId="14" xfId="0" applyNumberFormat="1" applyFont="1" applyBorder="1" applyAlignment="1">
      <alignment horizontal="center"/>
    </xf>
    <xf numFmtId="164" fontId="17" fillId="0" borderId="13" xfId="0" applyNumberFormat="1" applyFont="1" applyBorder="1" applyAlignment="1">
      <alignment horizontal="center"/>
    </xf>
    <xf numFmtId="1" fontId="17" fillId="0" borderId="15" xfId="0" applyNumberFormat="1" applyFont="1" applyBorder="1" applyAlignment="1">
      <alignment horizontal="center"/>
    </xf>
    <xf numFmtId="164" fontId="17" fillId="0" borderId="16" xfId="0" applyNumberFormat="1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/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left"/>
    </xf>
    <xf numFmtId="0" fontId="18" fillId="0" borderId="1" xfId="0" applyFont="1" applyBorder="1"/>
    <xf numFmtId="0" fontId="18" fillId="0" borderId="5" xfId="0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49" fontId="18" fillId="0" borderId="1" xfId="0" applyNumberFormat="1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center"/>
    </xf>
    <xf numFmtId="0" fontId="18" fillId="0" borderId="1" xfId="0" applyFont="1" applyFill="1" applyBorder="1"/>
    <xf numFmtId="0" fontId="18" fillId="0" borderId="17" xfId="0" applyFont="1" applyFill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164" fontId="18" fillId="0" borderId="7" xfId="0" applyNumberFormat="1" applyFont="1" applyBorder="1" applyAlignment="1">
      <alignment horizontal="center"/>
    </xf>
    <xf numFmtId="164" fontId="18" fillId="0" borderId="11" xfId="0" applyNumberFormat="1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8" fillId="0" borderId="17" xfId="0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6" fillId="2" borderId="3" xfId="0" applyFont="1" applyFill="1" applyBorder="1"/>
    <xf numFmtId="0" fontId="16" fillId="2" borderId="4" xfId="0" applyFont="1" applyFill="1" applyBorder="1"/>
    <xf numFmtId="165" fontId="18" fillId="2" borderId="4" xfId="0" applyNumberFormat="1" applyFont="1" applyFill="1" applyBorder="1" applyAlignment="1">
      <alignment horizontal="center"/>
    </xf>
    <xf numFmtId="165" fontId="16" fillId="2" borderId="4" xfId="0" applyNumberFormat="1" applyFont="1" applyFill="1" applyBorder="1" applyAlignment="1">
      <alignment horizontal="center"/>
    </xf>
    <xf numFmtId="164" fontId="18" fillId="2" borderId="4" xfId="0" applyNumberFormat="1" applyFont="1" applyFill="1" applyBorder="1"/>
    <xf numFmtId="1" fontId="18" fillId="2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6" xfId="0" applyFont="1" applyFill="1" applyBorder="1"/>
    <xf numFmtId="0" fontId="17" fillId="0" borderId="20" xfId="0" applyFont="1" applyBorder="1" applyAlignment="1">
      <alignment horizontal="center"/>
    </xf>
    <xf numFmtId="166" fontId="17" fillId="0" borderId="5" xfId="0" applyNumberFormat="1" applyFont="1" applyBorder="1" applyAlignment="1">
      <alignment horizontal="center"/>
    </xf>
    <xf numFmtId="164" fontId="17" fillId="0" borderId="20" xfId="0" applyNumberFormat="1" applyFont="1" applyBorder="1" applyAlignment="1">
      <alignment horizontal="center"/>
    </xf>
    <xf numFmtId="1" fontId="17" fillId="0" borderId="21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18" fillId="0" borderId="0" xfId="0" applyFont="1" applyBorder="1"/>
    <xf numFmtId="165" fontId="18" fillId="0" borderId="0" xfId="0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/>
    <xf numFmtId="165" fontId="18" fillId="0" borderId="1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64" fontId="17" fillId="0" borderId="23" xfId="0" applyNumberFormat="1" applyFont="1" applyBorder="1" applyAlignment="1">
      <alignment horizontal="center"/>
    </xf>
    <xf numFmtId="1" fontId="18" fillId="0" borderId="23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" fontId="18" fillId="0" borderId="21" xfId="0" applyNumberFormat="1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0" fontId="18" fillId="0" borderId="20" xfId="0" applyFont="1" applyBorder="1" applyAlignment="1">
      <alignment horizontal="left"/>
    </xf>
    <xf numFmtId="0" fontId="17" fillId="0" borderId="1" xfId="0" applyFont="1" applyBorder="1" applyAlignment="1"/>
    <xf numFmtId="1" fontId="17" fillId="0" borderId="1" xfId="0" applyNumberFormat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4" fontId="20" fillId="0" borderId="1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164" fontId="22" fillId="0" borderId="2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Fill="1" applyBorder="1"/>
    <xf numFmtId="0" fontId="18" fillId="0" borderId="5" xfId="0" applyFont="1" applyBorder="1"/>
    <xf numFmtId="0" fontId="18" fillId="0" borderId="8" xfId="0" applyFont="1" applyBorder="1" applyAlignment="1">
      <alignment horizontal="left"/>
    </xf>
    <xf numFmtId="0" fontId="18" fillId="0" borderId="12" xfId="0" applyFont="1" applyBorder="1"/>
    <xf numFmtId="1" fontId="18" fillId="0" borderId="1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4" fontId="20" fillId="0" borderId="5" xfId="0" applyNumberFormat="1" applyFont="1" applyBorder="1" applyAlignment="1">
      <alignment horizontal="center"/>
    </xf>
    <xf numFmtId="1" fontId="22" fillId="0" borderId="19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17" fillId="0" borderId="8" xfId="0" applyNumberFormat="1" applyFont="1" applyBorder="1" applyAlignment="1">
      <alignment horizontal="center"/>
    </xf>
    <xf numFmtId="165" fontId="17" fillId="0" borderId="9" xfId="0" applyNumberFormat="1" applyFont="1" applyBorder="1" applyAlignment="1">
      <alignment horizontal="center"/>
    </xf>
    <xf numFmtId="165" fontId="17" fillId="0" borderId="10" xfId="0" applyNumberFormat="1" applyFont="1" applyBorder="1" applyAlignment="1">
      <alignment horizontal="center"/>
    </xf>
    <xf numFmtId="0" fontId="18" fillId="0" borderId="8" xfId="0" applyFont="1" applyBorder="1" applyAlignment="1"/>
    <xf numFmtId="0" fontId="18" fillId="0" borderId="9" xfId="0" applyFont="1" applyBorder="1" applyAlignment="1"/>
    <xf numFmtId="0" fontId="14" fillId="0" borderId="10" xfId="0" applyFont="1" applyBorder="1" applyAlignment="1"/>
    <xf numFmtId="0" fontId="18" fillId="0" borderId="8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164" fontId="17" fillId="2" borderId="3" xfId="0" applyNumberFormat="1" applyFont="1" applyFill="1" applyBorder="1" applyAlignment="1">
      <alignment horizontal="left"/>
    </xf>
    <xf numFmtId="164" fontId="17" fillId="2" borderId="4" xfId="0" applyNumberFormat="1" applyFont="1" applyFill="1" applyBorder="1" applyAlignment="1">
      <alignment horizontal="left"/>
    </xf>
    <xf numFmtId="164" fontId="17" fillId="2" borderId="6" xfId="0" applyNumberFormat="1" applyFont="1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3"/>
  <sheetViews>
    <sheetView zoomScale="115" zoomScaleNormal="115" zoomScalePageLayoutView="90" workbookViewId="0">
      <selection activeCell="D77" sqref="D77"/>
    </sheetView>
  </sheetViews>
  <sheetFormatPr defaultColWidth="7.625" defaultRowHeight="12.75" x14ac:dyDescent="0.2"/>
  <cols>
    <col min="1" max="1" width="2.625" customWidth="1"/>
    <col min="2" max="2" width="22.125" customWidth="1"/>
    <col min="3" max="3" width="10.25" bestFit="1" customWidth="1"/>
    <col min="4" max="4" width="10.125" style="8" customWidth="1"/>
    <col min="5" max="6" width="0" style="8" hidden="1" customWidth="1"/>
  </cols>
  <sheetData>
    <row r="2" spans="2:6" ht="24.75" x14ac:dyDescent="0.5">
      <c r="B2" s="1" t="s">
        <v>84</v>
      </c>
    </row>
    <row r="4" spans="2:6" ht="20.25" x14ac:dyDescent="0.3">
      <c r="B4" s="2" t="s">
        <v>85</v>
      </c>
      <c r="C4" s="2"/>
    </row>
    <row r="6" spans="2:6" s="5" customFormat="1" ht="16.5" hidden="1" customHeight="1" thickBot="1" x14ac:dyDescent="0.25">
      <c r="B6" s="3" t="s">
        <v>8</v>
      </c>
      <c r="C6" s="4"/>
      <c r="D6" s="154"/>
      <c r="E6" s="154"/>
      <c r="F6" s="155"/>
    </row>
    <row r="8" spans="2:6" s="7" customFormat="1" ht="14.1" customHeight="1" x14ac:dyDescent="0.2">
      <c r="B8" s="10" t="s">
        <v>21</v>
      </c>
      <c r="C8" s="10" t="s">
        <v>22</v>
      </c>
      <c r="D8" s="11" t="s">
        <v>18</v>
      </c>
      <c r="E8" s="11" t="s">
        <v>19</v>
      </c>
      <c r="F8" s="11" t="s">
        <v>19</v>
      </c>
    </row>
    <row r="9" spans="2:6" s="7" customFormat="1" ht="14.1" customHeight="1" x14ac:dyDescent="0.2">
      <c r="B9" s="10" t="s">
        <v>23</v>
      </c>
      <c r="C9" s="10"/>
      <c r="D9" s="11" t="s">
        <v>20</v>
      </c>
      <c r="E9" s="11" t="s">
        <v>6</v>
      </c>
      <c r="F9" s="11" t="s">
        <v>20</v>
      </c>
    </row>
    <row r="10" spans="2:6" s="6" customFormat="1" ht="14.1" customHeight="1" x14ac:dyDescent="0.2">
      <c r="B10" s="12" t="s">
        <v>35</v>
      </c>
      <c r="C10" s="13" t="s">
        <v>9</v>
      </c>
      <c r="D10" s="23">
        <v>1</v>
      </c>
      <c r="E10" s="14" t="e">
        <f>+(#REF!+#REF!)/2</f>
        <v>#REF!</v>
      </c>
      <c r="F10" s="15">
        <v>1</v>
      </c>
    </row>
    <row r="11" spans="2:6" s="6" customFormat="1" ht="14.1" customHeight="1" x14ac:dyDescent="0.2">
      <c r="B11" s="16" t="s">
        <v>26</v>
      </c>
      <c r="C11" s="17" t="s">
        <v>25</v>
      </c>
      <c r="D11" s="23">
        <v>2</v>
      </c>
      <c r="E11" s="14" t="e">
        <f>+(#REF!+#REF!)/2</f>
        <v>#REF!</v>
      </c>
      <c r="F11" s="15">
        <v>2</v>
      </c>
    </row>
    <row r="12" spans="2:6" s="6" customFormat="1" ht="14.1" customHeight="1" x14ac:dyDescent="0.2">
      <c r="B12" s="16" t="s">
        <v>24</v>
      </c>
      <c r="C12" s="17" t="s">
        <v>25</v>
      </c>
      <c r="D12" s="23">
        <v>3</v>
      </c>
      <c r="E12" s="14" t="e">
        <f>+(#REF!+#REF!)/2</f>
        <v>#REF!</v>
      </c>
      <c r="F12" s="15">
        <v>3</v>
      </c>
    </row>
    <row r="13" spans="2:6" s="6" customFormat="1" ht="14.1" customHeight="1" x14ac:dyDescent="0.2">
      <c r="B13" s="16" t="s">
        <v>37</v>
      </c>
      <c r="C13" s="17" t="s">
        <v>9</v>
      </c>
      <c r="D13" s="23">
        <v>4</v>
      </c>
      <c r="E13" s="14" t="e">
        <f>+(#REF!+#REF!)/2</f>
        <v>#REF!</v>
      </c>
      <c r="F13" s="15">
        <v>4</v>
      </c>
    </row>
    <row r="14" spans="2:6" s="6" customFormat="1" ht="14.1" customHeight="1" x14ac:dyDescent="0.2">
      <c r="B14" s="16" t="s">
        <v>43</v>
      </c>
      <c r="C14" s="17" t="s">
        <v>10</v>
      </c>
      <c r="D14" s="23">
        <v>5</v>
      </c>
      <c r="E14" s="14" t="e">
        <f>+(#REF!+#REF!)/2</f>
        <v>#REF!</v>
      </c>
      <c r="F14" s="15">
        <v>5</v>
      </c>
    </row>
    <row r="15" spans="2:6" s="6" customFormat="1" ht="14.1" customHeight="1" x14ac:dyDescent="0.2">
      <c r="B15" s="16" t="s">
        <v>27</v>
      </c>
      <c r="C15" s="17" t="s">
        <v>25</v>
      </c>
      <c r="D15" s="23">
        <v>6</v>
      </c>
      <c r="E15" s="14" t="e">
        <f>+(#REF!+#REF!)/2</f>
        <v>#REF!</v>
      </c>
      <c r="F15" s="15">
        <v>6</v>
      </c>
    </row>
    <row r="16" spans="2:6" s="9" customFormat="1" x14ac:dyDescent="0.2">
      <c r="B16" s="16" t="s">
        <v>32</v>
      </c>
      <c r="C16" s="17" t="s">
        <v>25</v>
      </c>
      <c r="D16" s="23">
        <v>7</v>
      </c>
      <c r="E16" s="14" t="e">
        <f>+(#REF!+#REF!)/2</f>
        <v>#REF!</v>
      </c>
      <c r="F16" s="15">
        <v>7</v>
      </c>
    </row>
    <row r="17" spans="2:6" s="6" customFormat="1" ht="14.1" customHeight="1" x14ac:dyDescent="0.2">
      <c r="B17" s="16" t="s">
        <v>40</v>
      </c>
      <c r="C17" s="17" t="s">
        <v>9</v>
      </c>
      <c r="D17" s="23">
        <v>8</v>
      </c>
      <c r="E17" s="14" t="e">
        <f>+(#REF!+#REF!)/2</f>
        <v>#REF!</v>
      </c>
      <c r="F17" s="15">
        <v>8</v>
      </c>
    </row>
    <row r="18" spans="2:6" s="6" customFormat="1" ht="14.1" customHeight="1" x14ac:dyDescent="0.2">
      <c r="B18" s="17" t="s">
        <v>28</v>
      </c>
      <c r="C18" s="17" t="s">
        <v>25</v>
      </c>
      <c r="D18" s="23">
        <v>9</v>
      </c>
      <c r="E18" s="14" t="e">
        <f>+(#REF!+#REF!)/2</f>
        <v>#REF!</v>
      </c>
      <c r="F18" s="15">
        <v>9</v>
      </c>
    </row>
    <row r="19" spans="2:6" s="6" customFormat="1" ht="14.1" customHeight="1" x14ac:dyDescent="0.2">
      <c r="B19" s="16" t="s">
        <v>30</v>
      </c>
      <c r="C19" s="17" t="s">
        <v>25</v>
      </c>
      <c r="D19" s="23">
        <v>10</v>
      </c>
      <c r="E19" s="14" t="e">
        <f>+(#REF!+#REF!)/2</f>
        <v>#REF!</v>
      </c>
      <c r="F19" s="15">
        <v>10</v>
      </c>
    </row>
    <row r="20" spans="2:6" s="6" customFormat="1" ht="14.1" customHeight="1" x14ac:dyDescent="0.2">
      <c r="B20" s="16" t="s">
        <v>45</v>
      </c>
      <c r="C20" s="17" t="s">
        <v>10</v>
      </c>
      <c r="D20" s="23">
        <v>11</v>
      </c>
      <c r="E20" s="14" t="e">
        <f>+(#REF!+#REF!)/2</f>
        <v>#REF!</v>
      </c>
      <c r="F20" s="15">
        <v>11</v>
      </c>
    </row>
    <row r="21" spans="2:6" s="6" customFormat="1" ht="14.1" customHeight="1" x14ac:dyDescent="0.2">
      <c r="B21" s="16" t="s">
        <v>36</v>
      </c>
      <c r="C21" s="17" t="s">
        <v>9</v>
      </c>
      <c r="D21" s="23">
        <v>12</v>
      </c>
      <c r="E21" s="14" t="e">
        <f>+(#REF!+#REF!)/2</f>
        <v>#REF!</v>
      </c>
      <c r="F21" s="15">
        <v>12</v>
      </c>
    </row>
    <row r="22" spans="2:6" s="6" customFormat="1" ht="14.1" customHeight="1" x14ac:dyDescent="0.2">
      <c r="B22" s="17" t="s">
        <v>38</v>
      </c>
      <c r="C22" s="17" t="s">
        <v>9</v>
      </c>
      <c r="D22" s="23">
        <v>13</v>
      </c>
      <c r="E22" s="14" t="e">
        <f>+(#REF!+#REF!)/2</f>
        <v>#REF!</v>
      </c>
      <c r="F22" s="15">
        <v>13</v>
      </c>
    </row>
    <row r="23" spans="2:6" s="6" customFormat="1" ht="14.1" customHeight="1" x14ac:dyDescent="0.2">
      <c r="B23" s="16" t="s">
        <v>46</v>
      </c>
      <c r="C23" s="17" t="s">
        <v>10</v>
      </c>
      <c r="D23" s="23">
        <v>14</v>
      </c>
      <c r="E23" s="14" t="e">
        <f>+(#REF!+#REF!)/2</f>
        <v>#REF!</v>
      </c>
      <c r="F23" s="15">
        <v>14</v>
      </c>
    </row>
    <row r="24" spans="2:6" s="6" customFormat="1" ht="14.1" customHeight="1" x14ac:dyDescent="0.2">
      <c r="B24" s="16" t="s">
        <v>41</v>
      </c>
      <c r="C24" s="17" t="s">
        <v>9</v>
      </c>
      <c r="D24" s="23">
        <v>15</v>
      </c>
      <c r="E24" s="14" t="e">
        <f>+(#REF!+#REF!)/2</f>
        <v>#REF!</v>
      </c>
      <c r="F24" s="15">
        <v>15</v>
      </c>
    </row>
    <row r="25" spans="2:6" s="6" customFormat="1" ht="14.1" customHeight="1" x14ac:dyDescent="0.2">
      <c r="B25" s="16" t="s">
        <v>51</v>
      </c>
      <c r="C25" s="17" t="s">
        <v>11</v>
      </c>
      <c r="D25" s="23">
        <v>16</v>
      </c>
      <c r="E25" s="14" t="e">
        <f>+(#REF!+#REF!)/2</f>
        <v>#REF!</v>
      </c>
      <c r="F25" s="15">
        <v>16</v>
      </c>
    </row>
    <row r="26" spans="2:6" s="6" customFormat="1" ht="14.1" customHeight="1" x14ac:dyDescent="0.2">
      <c r="B26" s="16" t="s">
        <v>53</v>
      </c>
      <c r="C26" s="17" t="s">
        <v>12</v>
      </c>
      <c r="D26" s="23">
        <v>17</v>
      </c>
      <c r="E26" s="14" t="e">
        <f>+(#REF!+#REF!)/2</f>
        <v>#REF!</v>
      </c>
      <c r="F26" s="15">
        <v>17</v>
      </c>
    </row>
    <row r="27" spans="2:6" s="6" customFormat="1" ht="14.1" customHeight="1" x14ac:dyDescent="0.2">
      <c r="B27" s="16" t="s">
        <v>42</v>
      </c>
      <c r="C27" s="17" t="s">
        <v>9</v>
      </c>
      <c r="D27" s="23">
        <v>18</v>
      </c>
      <c r="E27" s="14" t="e">
        <f>+(#REF!+#REF!)/2</f>
        <v>#REF!</v>
      </c>
      <c r="F27" s="15">
        <v>18</v>
      </c>
    </row>
    <row r="28" spans="2:6" s="6" customFormat="1" ht="14.1" customHeight="1" x14ac:dyDescent="0.2">
      <c r="B28" s="17" t="s">
        <v>55</v>
      </c>
      <c r="C28" s="17" t="s">
        <v>13</v>
      </c>
      <c r="D28" s="23">
        <v>19</v>
      </c>
      <c r="E28" s="14" t="e">
        <f>+(#REF!+#REF!)/2</f>
        <v>#REF!</v>
      </c>
      <c r="F28" s="15">
        <v>19</v>
      </c>
    </row>
    <row r="29" spans="2:6" s="6" customFormat="1" ht="14.1" customHeight="1" x14ac:dyDescent="0.2">
      <c r="B29" s="17" t="s">
        <v>39</v>
      </c>
      <c r="C29" s="17" t="s">
        <v>9</v>
      </c>
      <c r="D29" s="23">
        <v>20</v>
      </c>
      <c r="E29" s="14" t="e">
        <f>+(#REF!+#REF!)/2</f>
        <v>#REF!</v>
      </c>
      <c r="F29" s="15">
        <v>20</v>
      </c>
    </row>
    <row r="30" spans="2:6" s="6" customFormat="1" ht="14.1" customHeight="1" x14ac:dyDescent="0.2">
      <c r="B30" s="17" t="s">
        <v>47</v>
      </c>
      <c r="C30" s="17" t="s">
        <v>10</v>
      </c>
      <c r="D30" s="23">
        <v>21</v>
      </c>
      <c r="E30" s="14" t="e">
        <f>+(#REF!+#REF!)/2</f>
        <v>#REF!</v>
      </c>
      <c r="F30" s="15">
        <v>21</v>
      </c>
    </row>
    <row r="31" spans="2:6" s="6" customFormat="1" ht="14.1" customHeight="1" x14ac:dyDescent="0.2">
      <c r="B31" s="16" t="s">
        <v>31</v>
      </c>
      <c r="C31" s="17" t="s">
        <v>25</v>
      </c>
      <c r="D31" s="23">
        <v>22</v>
      </c>
      <c r="E31" s="14" t="e">
        <f>+(#REF!+#REF!)/2</f>
        <v>#REF!</v>
      </c>
      <c r="F31" s="15">
        <v>22</v>
      </c>
    </row>
    <row r="32" spans="2:6" s="6" customFormat="1" ht="14.1" customHeight="1" x14ac:dyDescent="0.2">
      <c r="B32" s="17" t="s">
        <v>44</v>
      </c>
      <c r="C32" s="17" t="s">
        <v>10</v>
      </c>
      <c r="D32" s="23">
        <v>23</v>
      </c>
      <c r="E32" s="14" t="e">
        <f>+(#REF!+#REF!)/2</f>
        <v>#REF!</v>
      </c>
      <c r="F32" s="15">
        <v>23</v>
      </c>
    </row>
    <row r="33" spans="2:6" s="6" customFormat="1" ht="14.1" customHeight="1" x14ac:dyDescent="0.2">
      <c r="B33" s="17" t="s">
        <v>62</v>
      </c>
      <c r="C33" s="17" t="s">
        <v>14</v>
      </c>
      <c r="D33" s="23">
        <v>24</v>
      </c>
      <c r="E33" s="14" t="e">
        <f>+(#REF!+#REF!)/2</f>
        <v>#REF!</v>
      </c>
      <c r="F33" s="15">
        <v>24</v>
      </c>
    </row>
    <row r="34" spans="2:6" s="6" customFormat="1" ht="14.1" customHeight="1" x14ac:dyDescent="0.2">
      <c r="B34" s="16" t="s">
        <v>0</v>
      </c>
      <c r="C34" s="18" t="s">
        <v>7</v>
      </c>
      <c r="D34" s="23">
        <v>25</v>
      </c>
      <c r="E34" s="14" t="e">
        <f>+(#REF!+#REF!)/2</f>
        <v>#REF!</v>
      </c>
      <c r="F34" s="15">
        <v>25</v>
      </c>
    </row>
    <row r="35" spans="2:6" s="6" customFormat="1" ht="14.1" customHeight="1" x14ac:dyDescent="0.2">
      <c r="B35" s="17" t="s">
        <v>54</v>
      </c>
      <c r="C35" s="17" t="s">
        <v>13</v>
      </c>
      <c r="D35" s="23">
        <v>26</v>
      </c>
      <c r="E35" s="14" t="e">
        <f>+(#REF!+#REF!)/2</f>
        <v>#REF!</v>
      </c>
      <c r="F35" s="15">
        <v>26</v>
      </c>
    </row>
    <row r="36" spans="2:6" s="6" customFormat="1" ht="14.1" customHeight="1" x14ac:dyDescent="0.2">
      <c r="B36" s="16" t="s">
        <v>2</v>
      </c>
      <c r="C36" s="17" t="s">
        <v>14</v>
      </c>
      <c r="D36" s="23">
        <v>27</v>
      </c>
      <c r="E36" s="14" t="e">
        <f>+(#REF!+#REF!)/2</f>
        <v>#REF!</v>
      </c>
      <c r="F36" s="15">
        <v>27</v>
      </c>
    </row>
    <row r="37" spans="2:6" s="6" customFormat="1" ht="14.1" customHeight="1" x14ac:dyDescent="0.2">
      <c r="B37" s="16" t="s">
        <v>56</v>
      </c>
      <c r="C37" s="17" t="s">
        <v>13</v>
      </c>
      <c r="D37" s="23">
        <v>28</v>
      </c>
      <c r="E37" s="14" t="e">
        <f>+(#REF!+#REF!)/2</f>
        <v>#REF!</v>
      </c>
      <c r="F37" s="15">
        <v>28</v>
      </c>
    </row>
    <row r="38" spans="2:6" s="6" customFormat="1" ht="14.1" customHeight="1" x14ac:dyDescent="0.2">
      <c r="B38" s="16" t="s">
        <v>60</v>
      </c>
      <c r="C38" s="17" t="s">
        <v>10</v>
      </c>
      <c r="D38" s="23">
        <v>29</v>
      </c>
      <c r="E38" s="14" t="e">
        <f>+(#REF!+#REF!)/2</f>
        <v>#REF!</v>
      </c>
      <c r="F38" s="15">
        <v>29</v>
      </c>
    </row>
    <row r="39" spans="2:6" s="6" customFormat="1" ht="14.1" customHeight="1" x14ac:dyDescent="0.2">
      <c r="B39" s="17" t="s">
        <v>58</v>
      </c>
      <c r="C39" s="17" t="s">
        <v>11</v>
      </c>
      <c r="D39" s="23">
        <v>30</v>
      </c>
      <c r="E39" s="14" t="e">
        <f>+(#REF!+#REF!)/2</f>
        <v>#REF!</v>
      </c>
      <c r="F39" s="15">
        <v>30</v>
      </c>
    </row>
    <row r="40" spans="2:6" s="6" customFormat="1" ht="14.1" customHeight="1" x14ac:dyDescent="0.2">
      <c r="B40" s="16" t="s">
        <v>83</v>
      </c>
      <c r="C40" s="17" t="s">
        <v>14</v>
      </c>
      <c r="D40" s="23">
        <v>31</v>
      </c>
      <c r="E40" s="14" t="e">
        <f>+(#REF!+#REF!)/2</f>
        <v>#REF!</v>
      </c>
      <c r="F40" s="15">
        <v>31</v>
      </c>
    </row>
    <row r="41" spans="2:6" s="6" customFormat="1" x14ac:dyDescent="0.2">
      <c r="B41" s="16" t="s">
        <v>3</v>
      </c>
      <c r="C41" s="17" t="s">
        <v>14</v>
      </c>
      <c r="D41" s="23">
        <v>32</v>
      </c>
      <c r="E41" s="14" t="e">
        <f>+(#REF!+#REF!)/2</f>
        <v>#REF!</v>
      </c>
      <c r="F41" s="15">
        <v>32</v>
      </c>
    </row>
    <row r="42" spans="2:6" s="6" customFormat="1" ht="14.1" customHeight="1" x14ac:dyDescent="0.2">
      <c r="B42" s="16" t="s">
        <v>48</v>
      </c>
      <c r="C42" s="17" t="s">
        <v>10</v>
      </c>
      <c r="D42" s="23">
        <v>33</v>
      </c>
      <c r="E42" s="14" t="e">
        <f>+(#REF!+#REF!)/2</f>
        <v>#REF!</v>
      </c>
      <c r="F42" s="15">
        <v>33</v>
      </c>
    </row>
    <row r="43" spans="2:6" s="6" customFormat="1" x14ac:dyDescent="0.2">
      <c r="B43" s="16" t="s">
        <v>17</v>
      </c>
      <c r="C43" s="17" t="s">
        <v>15</v>
      </c>
      <c r="D43" s="23">
        <v>34</v>
      </c>
      <c r="E43" s="14" t="e">
        <f>+(#REF!+#REF!)/2</f>
        <v>#REF!</v>
      </c>
      <c r="F43" s="15">
        <v>34</v>
      </c>
    </row>
    <row r="44" spans="2:6" s="6" customFormat="1" ht="14.1" customHeight="1" x14ac:dyDescent="0.2">
      <c r="B44" s="16" t="s">
        <v>34</v>
      </c>
      <c r="C44" s="17" t="s">
        <v>25</v>
      </c>
      <c r="D44" s="23">
        <v>35</v>
      </c>
      <c r="E44" s="14" t="e">
        <f>+(#REF!+#REF!)/2</f>
        <v>#REF!</v>
      </c>
      <c r="F44" s="15">
        <v>35</v>
      </c>
    </row>
    <row r="45" spans="2:6" s="6" customFormat="1" ht="14.1" customHeight="1" x14ac:dyDescent="0.2">
      <c r="B45" s="16" t="s">
        <v>82</v>
      </c>
      <c r="C45" s="17" t="s">
        <v>14</v>
      </c>
      <c r="D45" s="23">
        <v>36</v>
      </c>
      <c r="E45" s="14" t="e">
        <f>+(#REF!+#REF!)/2</f>
        <v>#REF!</v>
      </c>
      <c r="F45" s="15">
        <v>36</v>
      </c>
    </row>
    <row r="46" spans="2:6" s="6" customFormat="1" ht="14.1" customHeight="1" x14ac:dyDescent="0.2">
      <c r="B46" s="16" t="s">
        <v>52</v>
      </c>
      <c r="C46" s="17" t="s">
        <v>12</v>
      </c>
      <c r="D46" s="23">
        <v>37</v>
      </c>
      <c r="E46" s="14" t="e">
        <f>+(#REF!+#REF!)/2</f>
        <v>#REF!</v>
      </c>
      <c r="F46" s="15">
        <v>37</v>
      </c>
    </row>
    <row r="47" spans="2:6" s="6" customFormat="1" ht="14.1" customHeight="1" x14ac:dyDescent="0.2">
      <c r="B47" s="17" t="s">
        <v>76</v>
      </c>
      <c r="C47" s="17" t="s">
        <v>14</v>
      </c>
      <c r="D47" s="23">
        <v>38</v>
      </c>
      <c r="E47" s="14" t="e">
        <f>+(#REF!+#REF!)/2</f>
        <v>#REF!</v>
      </c>
      <c r="F47" s="15">
        <v>38</v>
      </c>
    </row>
    <row r="48" spans="2:6" s="6" customFormat="1" ht="14.1" customHeight="1" x14ac:dyDescent="0.2">
      <c r="B48" s="17" t="s">
        <v>77</v>
      </c>
      <c r="C48" s="17" t="s">
        <v>14</v>
      </c>
      <c r="D48" s="23">
        <v>39</v>
      </c>
      <c r="E48" s="14" t="e">
        <f>+(#REF!+#REF!)/2</f>
        <v>#REF!</v>
      </c>
      <c r="F48" s="15">
        <v>39</v>
      </c>
    </row>
    <row r="49" spans="2:6" s="6" customFormat="1" ht="14.1" customHeight="1" x14ac:dyDescent="0.2">
      <c r="B49" s="16" t="s">
        <v>1</v>
      </c>
      <c r="C49" s="17" t="s">
        <v>14</v>
      </c>
      <c r="D49" s="23">
        <v>40</v>
      </c>
      <c r="E49" s="14" t="e">
        <f>+(#REF!+#REF!)/2</f>
        <v>#REF!</v>
      </c>
      <c r="F49" s="15">
        <v>40</v>
      </c>
    </row>
    <row r="50" spans="2:6" s="6" customFormat="1" ht="14.1" customHeight="1" x14ac:dyDescent="0.2">
      <c r="B50" s="17" t="s">
        <v>63</v>
      </c>
      <c r="C50" s="17" t="s">
        <v>14</v>
      </c>
      <c r="D50" s="23">
        <v>41</v>
      </c>
      <c r="E50" s="14" t="e">
        <f>+(#REF!+#REF!)/2</f>
        <v>#REF!</v>
      </c>
      <c r="F50" s="15">
        <v>41</v>
      </c>
    </row>
    <row r="51" spans="2:6" s="6" customFormat="1" ht="14.1" customHeight="1" x14ac:dyDescent="0.2">
      <c r="B51" s="16" t="s">
        <v>29</v>
      </c>
      <c r="C51" s="17" t="s">
        <v>25</v>
      </c>
      <c r="D51" s="23">
        <v>42</v>
      </c>
      <c r="E51" s="14" t="e">
        <f>+(#REF!+#REF!)/2</f>
        <v>#REF!</v>
      </c>
      <c r="F51" s="15">
        <v>42</v>
      </c>
    </row>
    <row r="52" spans="2:6" s="6" customFormat="1" ht="14.1" customHeight="1" x14ac:dyDescent="0.2">
      <c r="B52" s="17" t="s">
        <v>16</v>
      </c>
      <c r="C52" s="17" t="s">
        <v>5</v>
      </c>
      <c r="D52" s="23">
        <v>43</v>
      </c>
      <c r="E52" s="14" t="e">
        <f>+(#REF!+#REF!)/2</f>
        <v>#REF!</v>
      </c>
      <c r="F52" s="15">
        <v>43</v>
      </c>
    </row>
    <row r="53" spans="2:6" s="6" customFormat="1" ht="14.1" customHeight="1" x14ac:dyDescent="0.2">
      <c r="B53" s="16" t="s">
        <v>33</v>
      </c>
      <c r="C53" s="17" t="s">
        <v>25</v>
      </c>
      <c r="D53" s="23">
        <v>44</v>
      </c>
      <c r="E53" s="14" t="e">
        <f>+(#REF!+#REF!)/2</f>
        <v>#REF!</v>
      </c>
      <c r="F53" s="15">
        <v>44</v>
      </c>
    </row>
    <row r="54" spans="2:6" s="6" customFormat="1" ht="14.1" customHeight="1" x14ac:dyDescent="0.2">
      <c r="B54" s="16" t="s">
        <v>49</v>
      </c>
      <c r="C54" s="17" t="s">
        <v>25</v>
      </c>
      <c r="D54" s="23">
        <v>45</v>
      </c>
      <c r="E54" s="14" t="e">
        <f>+(#REF!+#REF!)/2</f>
        <v>#REF!</v>
      </c>
      <c r="F54" s="15">
        <v>45</v>
      </c>
    </row>
    <row r="55" spans="2:6" s="6" customFormat="1" ht="14.1" customHeight="1" x14ac:dyDescent="0.2">
      <c r="B55" s="16" t="s">
        <v>50</v>
      </c>
      <c r="C55" s="17" t="s">
        <v>25</v>
      </c>
      <c r="D55" s="23">
        <v>46</v>
      </c>
      <c r="E55" s="14" t="e">
        <f>+(#REF!+#REF!)/2</f>
        <v>#REF!</v>
      </c>
      <c r="F55" s="15">
        <v>46</v>
      </c>
    </row>
    <row r="56" spans="2:6" s="6" customFormat="1" ht="14.1" customHeight="1" x14ac:dyDescent="0.2">
      <c r="B56" s="17" t="s">
        <v>57</v>
      </c>
      <c r="C56" s="17" t="s">
        <v>13</v>
      </c>
      <c r="D56" s="23">
        <v>47</v>
      </c>
      <c r="E56" s="14" t="e">
        <f>+(#REF!+#REF!)/2</f>
        <v>#REF!</v>
      </c>
      <c r="F56" s="15">
        <v>47</v>
      </c>
    </row>
    <row r="57" spans="2:6" s="6" customFormat="1" ht="14.1" customHeight="1" x14ac:dyDescent="0.2">
      <c r="B57" s="16" t="s">
        <v>59</v>
      </c>
      <c r="C57" s="17" t="s">
        <v>10</v>
      </c>
      <c r="D57" s="23">
        <v>48</v>
      </c>
      <c r="E57" s="14" t="e">
        <f>+(#REF!+#REF!)/2</f>
        <v>#REF!</v>
      </c>
      <c r="F57" s="15">
        <v>48</v>
      </c>
    </row>
    <row r="58" spans="2:6" s="6" customFormat="1" ht="14.1" customHeight="1" x14ac:dyDescent="0.2">
      <c r="B58" s="16" t="s">
        <v>61</v>
      </c>
      <c r="C58" s="17" t="s">
        <v>14</v>
      </c>
      <c r="D58" s="23">
        <v>49</v>
      </c>
      <c r="E58" s="14" t="e">
        <f>+(#REF!+#REF!)/2</f>
        <v>#REF!</v>
      </c>
      <c r="F58" s="15">
        <v>49</v>
      </c>
    </row>
    <row r="59" spans="2:6" s="6" customFormat="1" ht="14.1" customHeight="1" x14ac:dyDescent="0.2">
      <c r="B59" s="16" t="s">
        <v>64</v>
      </c>
      <c r="C59" s="17" t="s">
        <v>14</v>
      </c>
      <c r="D59" s="23">
        <v>50</v>
      </c>
      <c r="E59" s="14" t="e">
        <f>+(#REF!+#REF!)/2</f>
        <v>#REF!</v>
      </c>
      <c r="F59" s="15">
        <v>50</v>
      </c>
    </row>
    <row r="60" spans="2:6" s="6" customFormat="1" x14ac:dyDescent="0.2">
      <c r="B60" s="17" t="s">
        <v>65</v>
      </c>
      <c r="C60" s="17" t="s">
        <v>14</v>
      </c>
      <c r="D60" s="23">
        <v>51</v>
      </c>
      <c r="E60" s="14" t="e">
        <f>+(#REF!+#REF!)/2</f>
        <v>#REF!</v>
      </c>
      <c r="F60" s="15">
        <v>51</v>
      </c>
    </row>
    <row r="61" spans="2:6" s="6" customFormat="1" ht="14.1" customHeight="1" x14ac:dyDescent="0.2">
      <c r="B61" s="16" t="s">
        <v>66</v>
      </c>
      <c r="C61" s="17" t="s">
        <v>14</v>
      </c>
      <c r="D61" s="23">
        <v>52</v>
      </c>
      <c r="E61" s="14" t="e">
        <f>+(#REF!+#REF!)/2</f>
        <v>#REF!</v>
      </c>
      <c r="F61" s="15">
        <v>52</v>
      </c>
    </row>
    <row r="62" spans="2:6" s="6" customFormat="1" ht="14.1" customHeight="1" x14ac:dyDescent="0.2">
      <c r="B62" s="17" t="s">
        <v>67</v>
      </c>
      <c r="C62" s="17" t="s">
        <v>14</v>
      </c>
      <c r="D62" s="23">
        <v>53</v>
      </c>
      <c r="E62" s="14" t="e">
        <f>+(#REF!+#REF!)/2</f>
        <v>#REF!</v>
      </c>
      <c r="F62" s="15">
        <v>53</v>
      </c>
    </row>
    <row r="63" spans="2:6" s="6" customFormat="1" ht="14.1" customHeight="1" x14ac:dyDescent="0.2">
      <c r="B63" s="16" t="s">
        <v>68</v>
      </c>
      <c r="C63" s="17" t="s">
        <v>14</v>
      </c>
      <c r="D63" s="23">
        <v>54</v>
      </c>
      <c r="E63" s="14" t="e">
        <f>+(#REF!+#REF!)/2</f>
        <v>#REF!</v>
      </c>
      <c r="F63" s="15">
        <v>54</v>
      </c>
    </row>
    <row r="64" spans="2:6" s="6" customFormat="1" ht="14.1" customHeight="1" x14ac:dyDescent="0.2">
      <c r="B64" s="16" t="s">
        <v>69</v>
      </c>
      <c r="C64" s="17" t="s">
        <v>14</v>
      </c>
      <c r="D64" s="23">
        <v>55</v>
      </c>
      <c r="E64" s="14" t="e">
        <f>+(#REF!+#REF!)/2</f>
        <v>#REF!</v>
      </c>
      <c r="F64" s="15">
        <v>55</v>
      </c>
    </row>
    <row r="65" spans="2:6" s="6" customFormat="1" ht="14.1" customHeight="1" x14ac:dyDescent="0.2">
      <c r="B65" s="16" t="s">
        <v>70</v>
      </c>
      <c r="C65" s="17" t="s">
        <v>14</v>
      </c>
      <c r="D65" s="23">
        <v>56</v>
      </c>
      <c r="E65" s="14" t="e">
        <f>+(#REF!+#REF!)/2</f>
        <v>#REF!</v>
      </c>
      <c r="F65" s="15">
        <v>56</v>
      </c>
    </row>
    <row r="66" spans="2:6" s="6" customFormat="1" x14ac:dyDescent="0.2">
      <c r="B66" s="16" t="s">
        <v>71</v>
      </c>
      <c r="C66" s="17" t="s">
        <v>14</v>
      </c>
      <c r="D66" s="23">
        <v>57</v>
      </c>
      <c r="E66" s="14" t="e">
        <f>+(#REF!+#REF!)/2</f>
        <v>#REF!</v>
      </c>
      <c r="F66" s="15">
        <v>57</v>
      </c>
    </row>
    <row r="67" spans="2:6" s="6" customFormat="1" ht="14.1" customHeight="1" x14ac:dyDescent="0.2">
      <c r="B67" s="19" t="s">
        <v>72</v>
      </c>
      <c r="C67" s="17" t="s">
        <v>14</v>
      </c>
      <c r="D67" s="23">
        <v>58</v>
      </c>
      <c r="E67" s="14" t="e">
        <f>+(#REF!+#REF!)/2</f>
        <v>#REF!</v>
      </c>
      <c r="F67" s="15">
        <v>58</v>
      </c>
    </row>
    <row r="68" spans="2:6" s="6" customFormat="1" ht="14.1" customHeight="1" x14ac:dyDescent="0.2">
      <c r="B68" s="16" t="s">
        <v>73</v>
      </c>
      <c r="C68" s="17" t="s">
        <v>14</v>
      </c>
      <c r="D68" s="23">
        <v>59</v>
      </c>
      <c r="E68" s="14" t="e">
        <f>+(#REF!+#REF!)/2</f>
        <v>#REF!</v>
      </c>
      <c r="F68" s="15">
        <v>59</v>
      </c>
    </row>
    <row r="69" spans="2:6" s="6" customFormat="1" ht="14.1" customHeight="1" x14ac:dyDescent="0.2">
      <c r="B69" s="16" t="s">
        <v>74</v>
      </c>
      <c r="C69" s="17" t="s">
        <v>11</v>
      </c>
      <c r="D69" s="23">
        <v>60</v>
      </c>
      <c r="E69" s="14" t="e">
        <f>+(#REF!+#REF!)/2</f>
        <v>#REF!</v>
      </c>
      <c r="F69" s="15">
        <v>60</v>
      </c>
    </row>
    <row r="70" spans="2:6" s="6" customFormat="1" ht="14.1" customHeight="1" x14ac:dyDescent="0.2">
      <c r="B70" s="16" t="s">
        <v>75</v>
      </c>
      <c r="C70" s="17" t="s">
        <v>14</v>
      </c>
      <c r="D70" s="23">
        <v>61</v>
      </c>
      <c r="E70" s="14" t="e">
        <f>+(#REF!+#REF!)/2</f>
        <v>#REF!</v>
      </c>
      <c r="F70" s="15">
        <v>61</v>
      </c>
    </row>
    <row r="71" spans="2:6" s="6" customFormat="1" x14ac:dyDescent="0.2">
      <c r="B71" s="17" t="s">
        <v>78</v>
      </c>
      <c r="C71" s="17" t="s">
        <v>14</v>
      </c>
      <c r="D71" s="23">
        <v>62</v>
      </c>
      <c r="E71" s="14" t="e">
        <f>+(#REF!+#REF!)/2</f>
        <v>#REF!</v>
      </c>
      <c r="F71" s="15">
        <v>62</v>
      </c>
    </row>
    <row r="72" spans="2:6" s="6" customFormat="1" ht="14.1" customHeight="1" x14ac:dyDescent="0.2">
      <c r="B72" s="17" t="s">
        <v>79</v>
      </c>
      <c r="C72" s="17" t="s">
        <v>14</v>
      </c>
      <c r="D72" s="23">
        <v>63</v>
      </c>
      <c r="E72" s="14" t="e">
        <f>+(#REF!+#REF!)/2</f>
        <v>#REF!</v>
      </c>
      <c r="F72" s="15">
        <v>63</v>
      </c>
    </row>
    <row r="73" spans="2:6" s="6" customFormat="1" ht="14.1" customHeight="1" x14ac:dyDescent="0.2">
      <c r="B73" s="17" t="s">
        <v>80</v>
      </c>
      <c r="C73" s="17" t="s">
        <v>14</v>
      </c>
      <c r="D73" s="23">
        <v>64</v>
      </c>
      <c r="E73" s="14" t="e">
        <f>+(#REF!+#REF!)/2</f>
        <v>#REF!</v>
      </c>
      <c r="F73" s="15">
        <v>64</v>
      </c>
    </row>
    <row r="74" spans="2:6" s="6" customFormat="1" x14ac:dyDescent="0.2">
      <c r="B74" s="20" t="s">
        <v>81</v>
      </c>
      <c r="C74" s="17" t="s">
        <v>14</v>
      </c>
      <c r="D74" s="23">
        <v>65</v>
      </c>
      <c r="E74" s="14" t="e">
        <f>+(#REF!+#REF!)/2</f>
        <v>#REF!</v>
      </c>
      <c r="F74" s="15">
        <v>65</v>
      </c>
    </row>
    <row r="75" spans="2:6" s="6" customFormat="1" x14ac:dyDescent="0.2">
      <c r="B75" s="16" t="s">
        <v>4</v>
      </c>
      <c r="C75" s="17" t="s">
        <v>10</v>
      </c>
      <c r="D75" s="23">
        <v>66</v>
      </c>
      <c r="E75" s="14"/>
      <c r="F75" s="15"/>
    </row>
    <row r="76" spans="2:6" s="6" customFormat="1" x14ac:dyDescent="0.2">
      <c r="B76" s="16" t="s">
        <v>120</v>
      </c>
      <c r="C76" s="17" t="s">
        <v>14</v>
      </c>
      <c r="D76" s="23">
        <v>67</v>
      </c>
      <c r="E76" s="14" t="e">
        <f>+(#REF!+#REF!)/2</f>
        <v>#REF!</v>
      </c>
      <c r="F76" s="15">
        <v>66</v>
      </c>
    </row>
    <row r="78" spans="2:6" x14ac:dyDescent="0.2">
      <c r="B78" s="21" t="s">
        <v>86</v>
      </c>
      <c r="C78" s="21" t="s">
        <v>5</v>
      </c>
      <c r="D78" s="22">
        <v>80</v>
      </c>
    </row>
    <row r="79" spans="2:6" x14ac:dyDescent="0.2">
      <c r="B79" s="21" t="s">
        <v>87</v>
      </c>
      <c r="C79" s="21" t="s">
        <v>5</v>
      </c>
      <c r="D79" s="22">
        <v>81</v>
      </c>
    </row>
    <row r="80" spans="2:6" x14ac:dyDescent="0.2">
      <c r="B80" s="21" t="s">
        <v>88</v>
      </c>
      <c r="C80" s="21" t="s">
        <v>5</v>
      </c>
      <c r="D80" s="22">
        <v>82</v>
      </c>
    </row>
    <row r="81" spans="2:4" x14ac:dyDescent="0.2">
      <c r="B81" s="21" t="s">
        <v>89</v>
      </c>
      <c r="C81" s="21" t="s">
        <v>5</v>
      </c>
      <c r="D81" s="22">
        <v>83</v>
      </c>
    </row>
    <row r="82" spans="2:4" x14ac:dyDescent="0.2">
      <c r="B82" s="21" t="s">
        <v>90</v>
      </c>
      <c r="C82" s="21" t="s">
        <v>5</v>
      </c>
      <c r="D82" s="22">
        <v>84</v>
      </c>
    </row>
    <row r="83" spans="2:4" x14ac:dyDescent="0.2">
      <c r="B83" s="21" t="s">
        <v>91</v>
      </c>
      <c r="C83" s="21" t="s">
        <v>5</v>
      </c>
      <c r="D83" s="22">
        <v>85</v>
      </c>
    </row>
  </sheetData>
  <sortState ref="B10:DF75">
    <sortCondition ref="F10:F75"/>
  </sortState>
  <mergeCells count="1">
    <mergeCell ref="D6:F6"/>
  </mergeCells>
  <phoneticPr fontId="1" type="noConversion"/>
  <pageMargins left="0.70000000000000007" right="0.70000000000000007" top="0.75000000000000011" bottom="0.75000000000000011" header="0.30000000000000004" footer="0.30000000000000004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tabSelected="1" workbookViewId="0"/>
  </sheetViews>
  <sheetFormatPr defaultRowHeight="12.75" x14ac:dyDescent="0.2"/>
  <cols>
    <col min="1" max="1" width="18.625" customWidth="1"/>
    <col min="2" max="2" width="15.125" customWidth="1"/>
  </cols>
  <sheetData>
    <row r="1" spans="1:16" ht="16.5" x14ac:dyDescent="0.3">
      <c r="A1" s="48" t="s">
        <v>92</v>
      </c>
      <c r="B1" s="48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6.5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6.5" x14ac:dyDescent="0.3">
      <c r="A3" s="49" t="s">
        <v>118</v>
      </c>
      <c r="B3" s="49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6.5" x14ac:dyDescent="0.3">
      <c r="A4" s="49" t="s">
        <v>119</v>
      </c>
      <c r="B4" s="49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17.25" thickBot="1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17.25" thickBot="1" x14ac:dyDescent="0.35">
      <c r="A6" s="165" t="s">
        <v>93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7"/>
    </row>
    <row r="7" spans="1:16" ht="16.5" x14ac:dyDescent="0.3">
      <c r="A7" s="24"/>
      <c r="B7" s="24"/>
      <c r="C7" s="24"/>
      <c r="D7" s="24"/>
      <c r="E7" s="24"/>
      <c r="F7" s="25"/>
      <c r="G7" s="25"/>
      <c r="H7" s="25"/>
      <c r="I7" s="25"/>
      <c r="J7" s="25"/>
      <c r="K7" s="26"/>
      <c r="L7" s="27"/>
      <c r="M7" s="27"/>
      <c r="N7" s="28"/>
      <c r="O7" s="28"/>
      <c r="P7" s="24"/>
    </row>
    <row r="8" spans="1:16" ht="16.5" x14ac:dyDescent="0.3">
      <c r="A8" s="50" t="s">
        <v>21</v>
      </c>
      <c r="B8" s="51" t="s">
        <v>94</v>
      </c>
      <c r="C8" s="50" t="s">
        <v>95</v>
      </c>
      <c r="D8" s="51" t="s">
        <v>96</v>
      </c>
      <c r="E8" s="50" t="s">
        <v>96</v>
      </c>
      <c r="F8" s="156" t="s">
        <v>97</v>
      </c>
      <c r="G8" s="157"/>
      <c r="H8" s="157"/>
      <c r="I8" s="157"/>
      <c r="J8" s="158"/>
      <c r="K8" s="52" t="s">
        <v>98</v>
      </c>
      <c r="L8" s="53" t="s">
        <v>99</v>
      </c>
      <c r="M8" s="54" t="s">
        <v>98</v>
      </c>
      <c r="N8" s="50" t="s">
        <v>100</v>
      </c>
      <c r="O8" s="50" t="s">
        <v>101</v>
      </c>
      <c r="P8" s="50" t="s">
        <v>102</v>
      </c>
    </row>
    <row r="9" spans="1:16" ht="17.25" thickBot="1" x14ac:dyDescent="0.35">
      <c r="A9" s="55" t="s">
        <v>23</v>
      </c>
      <c r="B9" s="55"/>
      <c r="C9" s="55" t="s">
        <v>103</v>
      </c>
      <c r="D9" s="55" t="s">
        <v>104</v>
      </c>
      <c r="E9" s="55" t="s">
        <v>103</v>
      </c>
      <c r="F9" s="56">
        <v>1</v>
      </c>
      <c r="G9" s="56">
        <v>2</v>
      </c>
      <c r="H9" s="56">
        <v>3</v>
      </c>
      <c r="I9" s="56">
        <v>4</v>
      </c>
      <c r="J9" s="56">
        <v>5</v>
      </c>
      <c r="K9" s="57" t="s">
        <v>105</v>
      </c>
      <c r="L9" s="58" t="s">
        <v>97</v>
      </c>
      <c r="M9" s="59" t="s">
        <v>6</v>
      </c>
      <c r="N9" s="55" t="s">
        <v>6</v>
      </c>
      <c r="O9" s="55"/>
      <c r="P9" s="55"/>
    </row>
    <row r="10" spans="1:16" ht="17.25" thickTop="1" x14ac:dyDescent="0.3">
      <c r="A10" s="140" t="s">
        <v>40</v>
      </c>
      <c r="B10" s="60" t="s">
        <v>5</v>
      </c>
      <c r="C10" s="61">
        <v>8</v>
      </c>
      <c r="D10" s="67"/>
      <c r="E10" s="63"/>
      <c r="F10" s="64">
        <v>1.7450000000000001</v>
      </c>
      <c r="G10" s="64">
        <v>1.89</v>
      </c>
      <c r="H10" s="64">
        <v>2.4660000000000002</v>
      </c>
      <c r="I10" s="64">
        <v>1.1379999999999999</v>
      </c>
      <c r="J10" s="64">
        <v>0</v>
      </c>
      <c r="K10" s="64">
        <f t="shared" ref="K10:K41" si="0">SUM(F10:J10)</f>
        <v>7.2389999999999999</v>
      </c>
      <c r="L10" s="65">
        <v>4</v>
      </c>
      <c r="M10" s="64">
        <f t="shared" ref="M10:M41" si="1">SUM(K10)</f>
        <v>7.2389999999999999</v>
      </c>
      <c r="N10" s="150">
        <v>100</v>
      </c>
      <c r="O10" s="65">
        <v>1</v>
      </c>
      <c r="P10" s="67"/>
    </row>
    <row r="11" spans="1:16" ht="16.5" x14ac:dyDescent="0.3">
      <c r="A11" s="115" t="s">
        <v>124</v>
      </c>
      <c r="B11" s="62" t="s">
        <v>5</v>
      </c>
      <c r="C11" s="63">
        <v>69</v>
      </c>
      <c r="D11" s="62"/>
      <c r="E11" s="63"/>
      <c r="F11" s="64">
        <v>1.323</v>
      </c>
      <c r="G11" s="135">
        <v>2.9209999999999998</v>
      </c>
      <c r="H11" s="64">
        <v>0</v>
      </c>
      <c r="I11" s="64">
        <v>0</v>
      </c>
      <c r="J11" s="64">
        <v>0</v>
      </c>
      <c r="K11" s="64">
        <f t="shared" si="0"/>
        <v>4.2439999999999998</v>
      </c>
      <c r="L11" s="65">
        <v>2</v>
      </c>
      <c r="M11" s="64">
        <f t="shared" si="1"/>
        <v>4.2439999999999998</v>
      </c>
      <c r="N11" s="150">
        <v>99</v>
      </c>
      <c r="O11" s="65">
        <v>2</v>
      </c>
      <c r="P11" s="67"/>
    </row>
    <row r="12" spans="1:16" ht="16.5" x14ac:dyDescent="0.3">
      <c r="A12" s="138" t="s">
        <v>53</v>
      </c>
      <c r="B12" s="68" t="s">
        <v>5</v>
      </c>
      <c r="C12" s="61">
        <v>17</v>
      </c>
      <c r="D12" s="69"/>
      <c r="E12" s="63"/>
      <c r="F12" s="64">
        <v>2.0950000000000002</v>
      </c>
      <c r="G12" s="64">
        <v>2.13</v>
      </c>
      <c r="H12" s="64">
        <v>0</v>
      </c>
      <c r="I12" s="64">
        <v>0</v>
      </c>
      <c r="J12" s="64">
        <v>0</v>
      </c>
      <c r="K12" s="64">
        <f t="shared" si="0"/>
        <v>4.2249999999999996</v>
      </c>
      <c r="L12" s="65">
        <v>2</v>
      </c>
      <c r="M12" s="64">
        <f t="shared" si="1"/>
        <v>4.2249999999999996</v>
      </c>
      <c r="N12" s="150">
        <v>98</v>
      </c>
      <c r="O12" s="65">
        <v>3</v>
      </c>
      <c r="P12" s="67"/>
    </row>
    <row r="13" spans="1:16" ht="16.5" x14ac:dyDescent="0.3">
      <c r="A13" s="138" t="s">
        <v>30</v>
      </c>
      <c r="B13" s="68" t="s">
        <v>5</v>
      </c>
      <c r="C13" s="61">
        <v>10</v>
      </c>
      <c r="D13" s="67"/>
      <c r="E13" s="63"/>
      <c r="F13" s="64">
        <v>1.5429999999999999</v>
      </c>
      <c r="G13" s="64">
        <v>0.66900000000000004</v>
      </c>
      <c r="H13" s="64">
        <v>1.9650000000000001</v>
      </c>
      <c r="I13" s="64">
        <v>0</v>
      </c>
      <c r="J13" s="64">
        <v>0</v>
      </c>
      <c r="K13" s="64">
        <f t="shared" si="0"/>
        <v>4.1769999999999996</v>
      </c>
      <c r="L13" s="65">
        <v>3</v>
      </c>
      <c r="M13" s="64">
        <f t="shared" si="1"/>
        <v>4.1769999999999996</v>
      </c>
      <c r="N13" s="150">
        <v>97</v>
      </c>
      <c r="O13" s="65">
        <v>4</v>
      </c>
      <c r="P13" s="67"/>
    </row>
    <row r="14" spans="1:16" ht="16.5" x14ac:dyDescent="0.3">
      <c r="A14" s="138" t="s">
        <v>36</v>
      </c>
      <c r="B14" s="68" t="s">
        <v>5</v>
      </c>
      <c r="C14" s="61">
        <v>12</v>
      </c>
      <c r="D14" s="62"/>
      <c r="E14" s="63"/>
      <c r="F14" s="64">
        <v>1.702</v>
      </c>
      <c r="G14" s="64">
        <v>1.798</v>
      </c>
      <c r="H14" s="64">
        <v>0.49299999999999999</v>
      </c>
      <c r="I14" s="64">
        <v>0</v>
      </c>
      <c r="J14" s="64">
        <v>0</v>
      </c>
      <c r="K14" s="64">
        <f t="shared" si="0"/>
        <v>3.9929999999999999</v>
      </c>
      <c r="L14" s="65">
        <v>3</v>
      </c>
      <c r="M14" s="64">
        <f t="shared" si="1"/>
        <v>3.9929999999999999</v>
      </c>
      <c r="N14" s="150">
        <v>96</v>
      </c>
      <c r="O14" s="65">
        <v>5</v>
      </c>
      <c r="P14" s="67"/>
    </row>
    <row r="15" spans="1:16" ht="16.5" x14ac:dyDescent="0.3">
      <c r="A15" s="138" t="s">
        <v>3</v>
      </c>
      <c r="B15" s="68" t="s">
        <v>5</v>
      </c>
      <c r="C15" s="61">
        <v>32</v>
      </c>
      <c r="D15" s="67"/>
      <c r="E15" s="63"/>
      <c r="F15" s="64">
        <v>2.137</v>
      </c>
      <c r="G15" s="64">
        <v>0.55300000000000005</v>
      </c>
      <c r="H15" s="64">
        <v>0</v>
      </c>
      <c r="I15" s="64">
        <v>0</v>
      </c>
      <c r="J15" s="64">
        <v>0</v>
      </c>
      <c r="K15" s="64">
        <f t="shared" si="0"/>
        <v>2.69</v>
      </c>
      <c r="L15" s="65">
        <v>2</v>
      </c>
      <c r="M15" s="64">
        <f t="shared" si="1"/>
        <v>2.69</v>
      </c>
      <c r="N15" s="150">
        <v>95</v>
      </c>
      <c r="O15" s="65">
        <v>6</v>
      </c>
      <c r="P15" s="67"/>
    </row>
    <row r="16" spans="1:16" ht="16.5" x14ac:dyDescent="0.3">
      <c r="A16" s="138" t="s">
        <v>37</v>
      </c>
      <c r="B16" s="68" t="s">
        <v>5</v>
      </c>
      <c r="C16" s="61">
        <v>4</v>
      </c>
      <c r="D16" s="62"/>
      <c r="E16" s="63"/>
      <c r="F16" s="64">
        <v>2.3530000000000002</v>
      </c>
      <c r="G16" s="64">
        <v>0</v>
      </c>
      <c r="H16" s="64">
        <v>0</v>
      </c>
      <c r="I16" s="64">
        <v>0</v>
      </c>
      <c r="J16" s="64">
        <v>0</v>
      </c>
      <c r="K16" s="64">
        <f t="shared" si="0"/>
        <v>2.3530000000000002</v>
      </c>
      <c r="L16" s="65">
        <v>1</v>
      </c>
      <c r="M16" s="64">
        <f t="shared" si="1"/>
        <v>2.3530000000000002</v>
      </c>
      <c r="N16" s="150">
        <v>94</v>
      </c>
      <c r="O16" s="65">
        <v>7</v>
      </c>
      <c r="P16" s="67"/>
    </row>
    <row r="17" spans="1:16" ht="16.5" x14ac:dyDescent="0.3">
      <c r="A17" s="115" t="s">
        <v>122</v>
      </c>
      <c r="B17" s="62" t="s">
        <v>5</v>
      </c>
      <c r="C17" s="63">
        <v>68</v>
      </c>
      <c r="D17" s="62"/>
      <c r="E17" s="63"/>
      <c r="F17" s="64">
        <v>2.234</v>
      </c>
      <c r="G17" s="64">
        <v>0</v>
      </c>
      <c r="H17" s="64">
        <v>0</v>
      </c>
      <c r="I17" s="64">
        <v>0</v>
      </c>
      <c r="J17" s="64">
        <v>0</v>
      </c>
      <c r="K17" s="64">
        <f t="shared" si="0"/>
        <v>2.234</v>
      </c>
      <c r="L17" s="65">
        <v>1</v>
      </c>
      <c r="M17" s="64">
        <f t="shared" si="1"/>
        <v>2.234</v>
      </c>
      <c r="N17" s="150">
        <v>93</v>
      </c>
      <c r="O17" s="65">
        <v>8</v>
      </c>
      <c r="P17" s="67"/>
    </row>
    <row r="18" spans="1:16" ht="16.5" x14ac:dyDescent="0.3">
      <c r="A18" s="138" t="s">
        <v>46</v>
      </c>
      <c r="B18" s="68" t="s">
        <v>5</v>
      </c>
      <c r="C18" s="61">
        <v>14</v>
      </c>
      <c r="D18" s="67"/>
      <c r="E18" s="63"/>
      <c r="F18" s="64">
        <v>2.1240000000000001</v>
      </c>
      <c r="G18" s="64">
        <v>0</v>
      </c>
      <c r="H18" s="64">
        <v>0</v>
      </c>
      <c r="I18" s="64">
        <v>0</v>
      </c>
      <c r="J18" s="64">
        <v>0</v>
      </c>
      <c r="K18" s="64">
        <f t="shared" si="0"/>
        <v>2.1240000000000001</v>
      </c>
      <c r="L18" s="65">
        <v>1</v>
      </c>
      <c r="M18" s="64">
        <f t="shared" si="1"/>
        <v>2.1240000000000001</v>
      </c>
      <c r="N18" s="150">
        <v>92</v>
      </c>
      <c r="O18" s="65">
        <v>9</v>
      </c>
      <c r="P18" s="67"/>
    </row>
    <row r="19" spans="1:16" ht="16.5" x14ac:dyDescent="0.3">
      <c r="A19" s="138" t="s">
        <v>43</v>
      </c>
      <c r="B19" s="68" t="s">
        <v>5</v>
      </c>
      <c r="C19" s="61">
        <v>5</v>
      </c>
      <c r="D19" s="67"/>
      <c r="E19" s="63"/>
      <c r="F19" s="64">
        <v>2.069</v>
      </c>
      <c r="G19" s="64">
        <v>0</v>
      </c>
      <c r="H19" s="64">
        <v>0</v>
      </c>
      <c r="I19" s="64">
        <v>0</v>
      </c>
      <c r="J19" s="64">
        <v>0</v>
      </c>
      <c r="K19" s="64">
        <f t="shared" si="0"/>
        <v>2.069</v>
      </c>
      <c r="L19" s="65">
        <v>1</v>
      </c>
      <c r="M19" s="64">
        <f t="shared" si="1"/>
        <v>2.069</v>
      </c>
      <c r="N19" s="150">
        <v>91</v>
      </c>
      <c r="O19" s="65">
        <v>10</v>
      </c>
      <c r="P19" s="67"/>
    </row>
    <row r="20" spans="1:16" ht="16.5" x14ac:dyDescent="0.3">
      <c r="A20" s="138" t="s">
        <v>27</v>
      </c>
      <c r="B20" s="68" t="s">
        <v>5</v>
      </c>
      <c r="C20" s="61">
        <v>6</v>
      </c>
      <c r="D20" s="69"/>
      <c r="E20" s="63"/>
      <c r="F20" s="64">
        <v>1.8759999999999999</v>
      </c>
      <c r="G20" s="64">
        <v>0</v>
      </c>
      <c r="H20" s="64">
        <v>0</v>
      </c>
      <c r="I20" s="64">
        <v>0</v>
      </c>
      <c r="J20" s="64">
        <v>0</v>
      </c>
      <c r="K20" s="64">
        <f t="shared" si="0"/>
        <v>1.8759999999999999</v>
      </c>
      <c r="L20" s="65">
        <v>1</v>
      </c>
      <c r="M20" s="64">
        <f t="shared" si="1"/>
        <v>1.8759999999999999</v>
      </c>
      <c r="N20" s="150">
        <v>90</v>
      </c>
      <c r="O20" s="65">
        <v>11</v>
      </c>
      <c r="P20" s="67"/>
    </row>
    <row r="21" spans="1:16" ht="16.5" x14ac:dyDescent="0.3">
      <c r="A21" s="138" t="s">
        <v>31</v>
      </c>
      <c r="B21" s="68" t="s">
        <v>5</v>
      </c>
      <c r="C21" s="61">
        <v>22</v>
      </c>
      <c r="D21" s="69"/>
      <c r="E21" s="63"/>
      <c r="F21" s="64">
        <v>1.593</v>
      </c>
      <c r="G21" s="64">
        <v>0</v>
      </c>
      <c r="H21" s="64">
        <v>0</v>
      </c>
      <c r="I21" s="64">
        <v>0</v>
      </c>
      <c r="J21" s="64">
        <v>0</v>
      </c>
      <c r="K21" s="64">
        <f t="shared" si="0"/>
        <v>1.593</v>
      </c>
      <c r="L21" s="65">
        <v>1</v>
      </c>
      <c r="M21" s="64">
        <f t="shared" si="1"/>
        <v>1.593</v>
      </c>
      <c r="N21" s="150">
        <v>89</v>
      </c>
      <c r="O21" s="65">
        <v>12</v>
      </c>
      <c r="P21" s="67"/>
    </row>
    <row r="22" spans="1:16" ht="16.5" x14ac:dyDescent="0.3">
      <c r="A22" s="138" t="s">
        <v>2</v>
      </c>
      <c r="B22" s="68" t="s">
        <v>5</v>
      </c>
      <c r="C22" s="61">
        <v>27</v>
      </c>
      <c r="D22" s="62"/>
      <c r="E22" s="63"/>
      <c r="F22" s="64">
        <v>1.2350000000000001</v>
      </c>
      <c r="G22" s="64">
        <v>0</v>
      </c>
      <c r="H22" s="64">
        <v>0</v>
      </c>
      <c r="I22" s="64">
        <v>0</v>
      </c>
      <c r="J22" s="64">
        <v>0</v>
      </c>
      <c r="K22" s="64">
        <f t="shared" si="0"/>
        <v>1.2350000000000001</v>
      </c>
      <c r="L22" s="65">
        <v>1</v>
      </c>
      <c r="M22" s="64">
        <f t="shared" si="1"/>
        <v>1.2350000000000001</v>
      </c>
      <c r="N22" s="150">
        <v>88</v>
      </c>
      <c r="O22" s="65">
        <v>13</v>
      </c>
      <c r="P22" s="67"/>
    </row>
    <row r="23" spans="1:16" ht="16.5" x14ac:dyDescent="0.3">
      <c r="A23" s="138" t="s">
        <v>35</v>
      </c>
      <c r="B23" s="68" t="s">
        <v>5</v>
      </c>
      <c r="C23" s="61">
        <v>1</v>
      </c>
      <c r="D23" s="62"/>
      <c r="E23" s="63"/>
      <c r="F23" s="64">
        <v>1.1679999999999999</v>
      </c>
      <c r="G23" s="64">
        <v>0</v>
      </c>
      <c r="H23" s="64">
        <v>0</v>
      </c>
      <c r="I23" s="64">
        <v>0</v>
      </c>
      <c r="J23" s="64">
        <v>0</v>
      </c>
      <c r="K23" s="64">
        <f t="shared" si="0"/>
        <v>1.1679999999999999</v>
      </c>
      <c r="L23" s="65">
        <v>1</v>
      </c>
      <c r="M23" s="64">
        <f t="shared" si="1"/>
        <v>1.1679999999999999</v>
      </c>
      <c r="N23" s="150">
        <v>87</v>
      </c>
      <c r="O23" s="65">
        <v>14</v>
      </c>
      <c r="P23" s="67"/>
    </row>
    <row r="24" spans="1:16" ht="16.5" x14ac:dyDescent="0.3">
      <c r="A24" s="138" t="s">
        <v>26</v>
      </c>
      <c r="B24" s="68" t="s">
        <v>5</v>
      </c>
      <c r="C24" s="61">
        <v>2</v>
      </c>
      <c r="D24" s="62"/>
      <c r="E24" s="63"/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f t="shared" si="0"/>
        <v>0</v>
      </c>
      <c r="L24" s="65"/>
      <c r="M24" s="64">
        <f t="shared" si="1"/>
        <v>0</v>
      </c>
      <c r="N24" s="150">
        <v>82</v>
      </c>
      <c r="O24" s="65"/>
      <c r="P24" s="67"/>
    </row>
    <row r="25" spans="1:16" ht="16.5" x14ac:dyDescent="0.3">
      <c r="A25" s="138" t="s">
        <v>24</v>
      </c>
      <c r="B25" s="68" t="s">
        <v>5</v>
      </c>
      <c r="C25" s="61">
        <v>3</v>
      </c>
      <c r="D25" s="69"/>
      <c r="E25" s="63"/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f t="shared" si="0"/>
        <v>0</v>
      </c>
      <c r="L25" s="65"/>
      <c r="M25" s="64">
        <f t="shared" si="1"/>
        <v>0</v>
      </c>
      <c r="N25" s="150">
        <v>82</v>
      </c>
      <c r="O25" s="65"/>
      <c r="P25" s="67"/>
    </row>
    <row r="26" spans="1:16" ht="16.5" x14ac:dyDescent="0.3">
      <c r="A26" s="138" t="s">
        <v>32</v>
      </c>
      <c r="B26" s="68" t="s">
        <v>5</v>
      </c>
      <c r="C26" s="61">
        <v>7</v>
      </c>
      <c r="D26" s="70"/>
      <c r="E26" s="63"/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f t="shared" si="0"/>
        <v>0</v>
      </c>
      <c r="L26" s="65"/>
      <c r="M26" s="64">
        <f t="shared" si="1"/>
        <v>0</v>
      </c>
      <c r="N26" s="150">
        <v>82</v>
      </c>
      <c r="O26" s="65"/>
      <c r="P26" s="67"/>
    </row>
    <row r="27" spans="1:16" ht="16.5" x14ac:dyDescent="0.3">
      <c r="A27" s="141" t="s">
        <v>28</v>
      </c>
      <c r="B27" s="68" t="s">
        <v>5</v>
      </c>
      <c r="C27" s="61">
        <v>9</v>
      </c>
      <c r="D27" s="145"/>
      <c r="E27" s="71"/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f t="shared" si="0"/>
        <v>0</v>
      </c>
      <c r="L27" s="72"/>
      <c r="M27" s="64">
        <f t="shared" si="1"/>
        <v>0</v>
      </c>
      <c r="N27" s="150">
        <v>82</v>
      </c>
      <c r="O27" s="65"/>
      <c r="P27" s="73"/>
    </row>
    <row r="28" spans="1:16" ht="16.5" x14ac:dyDescent="0.3">
      <c r="A28" s="138" t="s">
        <v>45</v>
      </c>
      <c r="B28" s="68" t="s">
        <v>5</v>
      </c>
      <c r="C28" s="61">
        <v>11</v>
      </c>
      <c r="D28" s="70"/>
      <c r="E28" s="63"/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f t="shared" si="0"/>
        <v>0</v>
      </c>
      <c r="L28" s="65"/>
      <c r="M28" s="64">
        <f t="shared" si="1"/>
        <v>0</v>
      </c>
      <c r="N28" s="150">
        <v>82</v>
      </c>
      <c r="O28" s="65"/>
      <c r="P28" s="67"/>
    </row>
    <row r="29" spans="1:16" ht="16.5" x14ac:dyDescent="0.3">
      <c r="A29" s="141" t="s">
        <v>38</v>
      </c>
      <c r="B29" s="68" t="s">
        <v>5</v>
      </c>
      <c r="C29" s="61">
        <v>13</v>
      </c>
      <c r="D29" s="62"/>
      <c r="E29" s="63"/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f t="shared" si="0"/>
        <v>0</v>
      </c>
      <c r="L29" s="65"/>
      <c r="M29" s="64">
        <f t="shared" si="1"/>
        <v>0</v>
      </c>
      <c r="N29" s="150">
        <v>82</v>
      </c>
      <c r="O29" s="65"/>
      <c r="P29" s="67"/>
    </row>
    <row r="30" spans="1:16" ht="16.5" x14ac:dyDescent="0.3">
      <c r="A30" s="138" t="s">
        <v>41</v>
      </c>
      <c r="B30" s="68" t="s">
        <v>5</v>
      </c>
      <c r="C30" s="61">
        <v>15</v>
      </c>
      <c r="D30" s="67"/>
      <c r="E30" s="63"/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f t="shared" si="0"/>
        <v>0</v>
      </c>
      <c r="L30" s="65"/>
      <c r="M30" s="64">
        <f t="shared" si="1"/>
        <v>0</v>
      </c>
      <c r="N30" s="150">
        <v>82</v>
      </c>
      <c r="O30" s="65"/>
      <c r="P30" s="67"/>
    </row>
    <row r="31" spans="1:16" ht="16.5" x14ac:dyDescent="0.3">
      <c r="A31" s="138" t="s">
        <v>51</v>
      </c>
      <c r="B31" s="68" t="s">
        <v>5</v>
      </c>
      <c r="C31" s="61">
        <v>16</v>
      </c>
      <c r="D31" s="62"/>
      <c r="E31" s="63"/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f t="shared" si="0"/>
        <v>0</v>
      </c>
      <c r="L31" s="65"/>
      <c r="M31" s="64">
        <f t="shared" si="1"/>
        <v>0</v>
      </c>
      <c r="N31" s="150">
        <v>82</v>
      </c>
      <c r="O31" s="65"/>
      <c r="P31" s="67"/>
    </row>
    <row r="32" spans="1:16" ht="16.5" x14ac:dyDescent="0.3">
      <c r="A32" s="138" t="s">
        <v>42</v>
      </c>
      <c r="B32" s="68" t="s">
        <v>5</v>
      </c>
      <c r="C32" s="61">
        <v>18</v>
      </c>
      <c r="D32" s="69"/>
      <c r="E32" s="63"/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f t="shared" si="0"/>
        <v>0</v>
      </c>
      <c r="L32" s="65"/>
      <c r="M32" s="64">
        <f t="shared" si="1"/>
        <v>0</v>
      </c>
      <c r="N32" s="150">
        <v>82</v>
      </c>
      <c r="O32" s="65"/>
      <c r="P32" s="74"/>
    </row>
    <row r="33" spans="1:16" ht="16.5" x14ac:dyDescent="0.3">
      <c r="A33" s="141" t="s">
        <v>55</v>
      </c>
      <c r="B33" s="68" t="s">
        <v>5</v>
      </c>
      <c r="C33" s="61">
        <v>19</v>
      </c>
      <c r="D33" s="67"/>
      <c r="E33" s="63"/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f t="shared" si="0"/>
        <v>0</v>
      </c>
      <c r="L33" s="65"/>
      <c r="M33" s="64">
        <f t="shared" si="1"/>
        <v>0</v>
      </c>
      <c r="N33" s="150">
        <v>82</v>
      </c>
      <c r="O33" s="65"/>
      <c r="P33" s="67"/>
    </row>
    <row r="34" spans="1:16" ht="16.5" x14ac:dyDescent="0.3">
      <c r="A34" s="141" t="s">
        <v>39</v>
      </c>
      <c r="B34" s="68" t="s">
        <v>5</v>
      </c>
      <c r="C34" s="61">
        <v>20</v>
      </c>
      <c r="D34" s="62"/>
      <c r="E34" s="63"/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f t="shared" si="0"/>
        <v>0</v>
      </c>
      <c r="L34" s="65"/>
      <c r="M34" s="64">
        <f t="shared" si="1"/>
        <v>0</v>
      </c>
      <c r="N34" s="150">
        <v>82</v>
      </c>
      <c r="O34" s="65"/>
      <c r="P34" s="67"/>
    </row>
    <row r="35" spans="1:16" ht="16.5" x14ac:dyDescent="0.3">
      <c r="A35" s="141" t="s">
        <v>47</v>
      </c>
      <c r="B35" s="68" t="s">
        <v>5</v>
      </c>
      <c r="C35" s="61">
        <v>21</v>
      </c>
      <c r="D35" s="69"/>
      <c r="E35" s="63"/>
      <c r="F35" s="64"/>
      <c r="G35" s="64"/>
      <c r="H35" s="64"/>
      <c r="I35" s="64"/>
      <c r="J35" s="64"/>
      <c r="K35" s="64">
        <f t="shared" si="0"/>
        <v>0</v>
      </c>
      <c r="L35" s="65"/>
      <c r="M35" s="64">
        <f t="shared" si="1"/>
        <v>0</v>
      </c>
      <c r="N35" s="150"/>
      <c r="O35" s="65"/>
      <c r="P35" s="67"/>
    </row>
    <row r="36" spans="1:16" ht="16.5" x14ac:dyDescent="0.3">
      <c r="A36" s="141" t="s">
        <v>44</v>
      </c>
      <c r="B36" s="68" t="s">
        <v>5</v>
      </c>
      <c r="C36" s="61">
        <v>23</v>
      </c>
      <c r="D36" s="62"/>
      <c r="E36" s="63"/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f t="shared" si="0"/>
        <v>0</v>
      </c>
      <c r="L36" s="65"/>
      <c r="M36" s="64">
        <f t="shared" si="1"/>
        <v>0</v>
      </c>
      <c r="N36" s="150">
        <v>82</v>
      </c>
      <c r="O36" s="65"/>
      <c r="P36" s="67"/>
    </row>
    <row r="37" spans="1:16" ht="16.5" x14ac:dyDescent="0.3">
      <c r="A37" s="141" t="s">
        <v>62</v>
      </c>
      <c r="B37" s="68" t="s">
        <v>5</v>
      </c>
      <c r="C37" s="61">
        <v>24</v>
      </c>
      <c r="D37" s="62"/>
      <c r="E37" s="63"/>
      <c r="F37" s="64"/>
      <c r="G37" s="64"/>
      <c r="H37" s="64"/>
      <c r="I37" s="64"/>
      <c r="J37" s="64"/>
      <c r="K37" s="64">
        <f t="shared" si="0"/>
        <v>0</v>
      </c>
      <c r="L37" s="65"/>
      <c r="M37" s="64">
        <f t="shared" si="1"/>
        <v>0</v>
      </c>
      <c r="N37" s="150"/>
      <c r="O37" s="65"/>
      <c r="P37" s="67"/>
    </row>
    <row r="38" spans="1:16" ht="16.5" x14ac:dyDescent="0.3">
      <c r="A38" s="138" t="s">
        <v>0</v>
      </c>
      <c r="B38" s="75" t="s">
        <v>7</v>
      </c>
      <c r="C38" s="61">
        <v>25</v>
      </c>
      <c r="D38" s="69"/>
      <c r="E38" s="63"/>
      <c r="F38" s="64"/>
      <c r="G38" s="64"/>
      <c r="H38" s="64"/>
      <c r="I38" s="64"/>
      <c r="J38" s="64"/>
      <c r="K38" s="64">
        <f t="shared" si="0"/>
        <v>0</v>
      </c>
      <c r="L38" s="65"/>
      <c r="M38" s="64">
        <f t="shared" si="1"/>
        <v>0</v>
      </c>
      <c r="N38" s="150"/>
      <c r="O38" s="65"/>
      <c r="P38" s="67"/>
    </row>
    <row r="39" spans="1:16" ht="16.5" x14ac:dyDescent="0.3">
      <c r="A39" s="141" t="s">
        <v>54</v>
      </c>
      <c r="B39" s="68" t="s">
        <v>5</v>
      </c>
      <c r="C39" s="61">
        <v>26</v>
      </c>
      <c r="D39" s="62"/>
      <c r="E39" s="63"/>
      <c r="F39" s="64"/>
      <c r="G39" s="64"/>
      <c r="H39" s="64"/>
      <c r="I39" s="64"/>
      <c r="J39" s="64"/>
      <c r="K39" s="64">
        <f t="shared" si="0"/>
        <v>0</v>
      </c>
      <c r="L39" s="65"/>
      <c r="M39" s="64">
        <f t="shared" si="1"/>
        <v>0</v>
      </c>
      <c r="N39" s="150"/>
      <c r="O39" s="65"/>
      <c r="P39" s="67"/>
    </row>
    <row r="40" spans="1:16" ht="16.5" x14ac:dyDescent="0.3">
      <c r="A40" s="138" t="s">
        <v>56</v>
      </c>
      <c r="B40" s="68" t="s">
        <v>5</v>
      </c>
      <c r="C40" s="61">
        <v>28</v>
      </c>
      <c r="D40" s="62"/>
      <c r="E40" s="63"/>
      <c r="F40" s="64"/>
      <c r="G40" s="64"/>
      <c r="H40" s="64"/>
      <c r="I40" s="64"/>
      <c r="J40" s="64"/>
      <c r="K40" s="64">
        <f t="shared" si="0"/>
        <v>0</v>
      </c>
      <c r="L40" s="65"/>
      <c r="M40" s="64">
        <f t="shared" si="1"/>
        <v>0</v>
      </c>
      <c r="N40" s="150"/>
      <c r="O40" s="65"/>
      <c r="P40" s="67"/>
    </row>
    <row r="41" spans="1:16" ht="16.5" x14ac:dyDescent="0.3">
      <c r="A41" s="138" t="s">
        <v>60</v>
      </c>
      <c r="B41" s="68" t="s">
        <v>5</v>
      </c>
      <c r="C41" s="61">
        <v>29</v>
      </c>
      <c r="D41" s="69"/>
      <c r="E41" s="63"/>
      <c r="F41" s="64"/>
      <c r="G41" s="64"/>
      <c r="H41" s="64"/>
      <c r="I41" s="64"/>
      <c r="J41" s="64"/>
      <c r="K41" s="64">
        <f t="shared" si="0"/>
        <v>0</v>
      </c>
      <c r="L41" s="65"/>
      <c r="M41" s="64">
        <f t="shared" si="1"/>
        <v>0</v>
      </c>
      <c r="N41" s="150"/>
      <c r="O41" s="65"/>
      <c r="P41" s="67"/>
    </row>
    <row r="42" spans="1:16" ht="16.5" x14ac:dyDescent="0.3">
      <c r="A42" s="141" t="s">
        <v>58</v>
      </c>
      <c r="B42" s="68" t="s">
        <v>5</v>
      </c>
      <c r="C42" s="61">
        <v>30</v>
      </c>
      <c r="D42" s="62"/>
      <c r="E42" s="63"/>
      <c r="F42" s="64"/>
      <c r="G42" s="64"/>
      <c r="H42" s="64"/>
      <c r="I42" s="64"/>
      <c r="J42" s="64"/>
      <c r="K42" s="64">
        <f t="shared" ref="K42:K73" si="2">SUM(F42:J42)</f>
        <v>0</v>
      </c>
      <c r="L42" s="65"/>
      <c r="M42" s="64">
        <f t="shared" ref="M42:M73" si="3">SUM(K42)</f>
        <v>0</v>
      </c>
      <c r="N42" s="150"/>
      <c r="O42" s="65"/>
      <c r="P42" s="67"/>
    </row>
    <row r="43" spans="1:16" ht="16.5" x14ac:dyDescent="0.3">
      <c r="A43" s="138" t="s">
        <v>83</v>
      </c>
      <c r="B43" s="68" t="s">
        <v>5</v>
      </c>
      <c r="C43" s="61">
        <v>31</v>
      </c>
      <c r="D43" s="62"/>
      <c r="E43" s="63"/>
      <c r="F43" s="64"/>
      <c r="G43" s="64"/>
      <c r="H43" s="64"/>
      <c r="I43" s="64"/>
      <c r="J43" s="64"/>
      <c r="K43" s="64">
        <f t="shared" si="2"/>
        <v>0</v>
      </c>
      <c r="L43" s="65"/>
      <c r="M43" s="64">
        <f t="shared" si="3"/>
        <v>0</v>
      </c>
      <c r="N43" s="150"/>
      <c r="O43" s="65"/>
      <c r="P43" s="67"/>
    </row>
    <row r="44" spans="1:16" ht="16.5" x14ac:dyDescent="0.3">
      <c r="A44" s="138" t="s">
        <v>48</v>
      </c>
      <c r="B44" s="68" t="s">
        <v>5</v>
      </c>
      <c r="C44" s="61">
        <v>33</v>
      </c>
      <c r="D44" s="69"/>
      <c r="E44" s="63"/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f t="shared" si="2"/>
        <v>0</v>
      </c>
      <c r="L44" s="65"/>
      <c r="M44" s="64">
        <f t="shared" si="3"/>
        <v>0</v>
      </c>
      <c r="N44" s="150">
        <v>82</v>
      </c>
      <c r="O44" s="65"/>
      <c r="P44" s="67"/>
    </row>
    <row r="45" spans="1:16" ht="16.5" x14ac:dyDescent="0.3">
      <c r="A45" s="138" t="s">
        <v>125</v>
      </c>
      <c r="B45" s="68" t="s">
        <v>5</v>
      </c>
      <c r="C45" s="61">
        <v>34</v>
      </c>
      <c r="D45" s="63"/>
      <c r="E45" s="63"/>
      <c r="F45" s="64"/>
      <c r="G45" s="64"/>
      <c r="H45" s="64"/>
      <c r="I45" s="64"/>
      <c r="J45" s="64"/>
      <c r="K45" s="64">
        <f t="shared" si="2"/>
        <v>0</v>
      </c>
      <c r="L45" s="65"/>
      <c r="M45" s="64">
        <f t="shared" si="3"/>
        <v>0</v>
      </c>
      <c r="N45" s="150"/>
      <c r="O45" s="65"/>
      <c r="P45" s="67"/>
    </row>
    <row r="46" spans="1:16" ht="16.5" x14ac:dyDescent="0.3">
      <c r="A46" s="138" t="s">
        <v>34</v>
      </c>
      <c r="B46" s="68" t="s">
        <v>5</v>
      </c>
      <c r="C46" s="61">
        <v>35</v>
      </c>
      <c r="D46" s="70"/>
      <c r="E46" s="63"/>
      <c r="F46" s="64"/>
      <c r="G46" s="64"/>
      <c r="H46" s="64"/>
      <c r="I46" s="64"/>
      <c r="J46" s="64"/>
      <c r="K46" s="64">
        <f t="shared" si="2"/>
        <v>0</v>
      </c>
      <c r="L46" s="65"/>
      <c r="M46" s="64">
        <f t="shared" si="3"/>
        <v>0</v>
      </c>
      <c r="N46" s="150"/>
      <c r="O46" s="65"/>
      <c r="P46" s="67"/>
    </row>
    <row r="47" spans="1:16" ht="16.5" x14ac:dyDescent="0.3">
      <c r="A47" s="138" t="s">
        <v>82</v>
      </c>
      <c r="B47" s="68" t="s">
        <v>5</v>
      </c>
      <c r="C47" s="61">
        <v>36</v>
      </c>
      <c r="D47" s="62"/>
      <c r="E47" s="63"/>
      <c r="F47" s="64"/>
      <c r="G47" s="64"/>
      <c r="H47" s="64"/>
      <c r="I47" s="64"/>
      <c r="J47" s="64"/>
      <c r="K47" s="64">
        <f t="shared" si="2"/>
        <v>0</v>
      </c>
      <c r="L47" s="65"/>
      <c r="M47" s="64">
        <f t="shared" si="3"/>
        <v>0</v>
      </c>
      <c r="N47" s="150"/>
      <c r="O47" s="65"/>
      <c r="P47" s="67"/>
    </row>
    <row r="48" spans="1:16" ht="16.5" x14ac:dyDescent="0.3">
      <c r="A48" s="138" t="s">
        <v>52</v>
      </c>
      <c r="B48" s="68" t="s">
        <v>5</v>
      </c>
      <c r="C48" s="61">
        <v>37</v>
      </c>
      <c r="D48" s="69"/>
      <c r="E48" s="63"/>
      <c r="F48" s="64"/>
      <c r="G48" s="64"/>
      <c r="H48" s="64"/>
      <c r="I48" s="64"/>
      <c r="J48" s="64"/>
      <c r="K48" s="64">
        <f t="shared" si="2"/>
        <v>0</v>
      </c>
      <c r="L48" s="65"/>
      <c r="M48" s="64">
        <f t="shared" si="3"/>
        <v>0</v>
      </c>
      <c r="N48" s="150"/>
      <c r="O48" s="65"/>
      <c r="P48" s="67"/>
    </row>
    <row r="49" spans="1:16" ht="16.5" x14ac:dyDescent="0.3">
      <c r="A49" s="141" t="s">
        <v>76</v>
      </c>
      <c r="B49" s="68" t="s">
        <v>5</v>
      </c>
      <c r="C49" s="61">
        <v>38</v>
      </c>
      <c r="D49" s="67"/>
      <c r="E49" s="63"/>
      <c r="F49" s="64"/>
      <c r="G49" s="64"/>
      <c r="H49" s="64"/>
      <c r="I49" s="64"/>
      <c r="J49" s="64"/>
      <c r="K49" s="64">
        <f t="shared" si="2"/>
        <v>0</v>
      </c>
      <c r="L49" s="65"/>
      <c r="M49" s="64">
        <f t="shared" si="3"/>
        <v>0</v>
      </c>
      <c r="N49" s="150"/>
      <c r="O49" s="65"/>
      <c r="P49" s="67"/>
    </row>
    <row r="50" spans="1:16" ht="16.5" x14ac:dyDescent="0.3">
      <c r="A50" s="141" t="s">
        <v>77</v>
      </c>
      <c r="B50" s="68" t="s">
        <v>5</v>
      </c>
      <c r="C50" s="61">
        <v>39</v>
      </c>
      <c r="D50" s="67"/>
      <c r="E50" s="63"/>
      <c r="F50" s="64"/>
      <c r="G50" s="64"/>
      <c r="H50" s="64"/>
      <c r="I50" s="64"/>
      <c r="J50" s="64"/>
      <c r="K50" s="64">
        <f t="shared" si="2"/>
        <v>0</v>
      </c>
      <c r="L50" s="65"/>
      <c r="M50" s="64">
        <f t="shared" si="3"/>
        <v>0</v>
      </c>
      <c r="N50" s="150"/>
      <c r="O50" s="65"/>
      <c r="P50" s="67"/>
    </row>
    <row r="51" spans="1:16" ht="16.5" x14ac:dyDescent="0.3">
      <c r="A51" s="138" t="s">
        <v>1</v>
      </c>
      <c r="B51" s="68" t="s">
        <v>5</v>
      </c>
      <c r="C51" s="61">
        <v>40</v>
      </c>
      <c r="D51" s="69"/>
      <c r="E51" s="63"/>
      <c r="F51" s="64"/>
      <c r="G51" s="64"/>
      <c r="H51" s="64"/>
      <c r="I51" s="64"/>
      <c r="J51" s="64"/>
      <c r="K51" s="64">
        <f t="shared" si="2"/>
        <v>0</v>
      </c>
      <c r="L51" s="65"/>
      <c r="M51" s="64">
        <f t="shared" si="3"/>
        <v>0</v>
      </c>
      <c r="N51" s="103"/>
      <c r="O51" s="65"/>
      <c r="P51" s="67"/>
    </row>
    <row r="52" spans="1:16" ht="17.25" customHeight="1" x14ac:dyDescent="0.3">
      <c r="A52" s="141" t="s">
        <v>63</v>
      </c>
      <c r="B52" s="68" t="s">
        <v>5</v>
      </c>
      <c r="C52" s="61">
        <v>41</v>
      </c>
      <c r="D52" s="62"/>
      <c r="E52" s="63"/>
      <c r="F52" s="64"/>
      <c r="G52" s="64"/>
      <c r="H52" s="64"/>
      <c r="I52" s="64"/>
      <c r="J52" s="64"/>
      <c r="K52" s="64">
        <f t="shared" si="2"/>
        <v>0</v>
      </c>
      <c r="L52" s="65"/>
      <c r="M52" s="64">
        <f t="shared" si="3"/>
        <v>0</v>
      </c>
      <c r="N52" s="150"/>
      <c r="O52" s="65"/>
      <c r="P52" s="29"/>
    </row>
    <row r="53" spans="1:16" ht="16.5" x14ac:dyDescent="0.3">
      <c r="A53" s="138" t="s">
        <v>29</v>
      </c>
      <c r="B53" s="68" t="s">
        <v>5</v>
      </c>
      <c r="C53" s="61">
        <v>42</v>
      </c>
      <c r="D53" s="67"/>
      <c r="E53" s="63"/>
      <c r="F53" s="64"/>
      <c r="G53" s="64"/>
      <c r="H53" s="64"/>
      <c r="I53" s="64"/>
      <c r="J53" s="64"/>
      <c r="K53" s="64">
        <f t="shared" si="2"/>
        <v>0</v>
      </c>
      <c r="L53" s="65"/>
      <c r="M53" s="64">
        <f t="shared" si="3"/>
        <v>0</v>
      </c>
      <c r="N53" s="150"/>
      <c r="O53" s="65"/>
      <c r="P53" s="67"/>
    </row>
    <row r="54" spans="1:16" ht="16.5" x14ac:dyDescent="0.3">
      <c r="A54" s="141" t="s">
        <v>121</v>
      </c>
      <c r="B54" s="68" t="s">
        <v>5</v>
      </c>
      <c r="C54" s="61">
        <v>43</v>
      </c>
      <c r="D54" s="62"/>
      <c r="E54" s="63"/>
      <c r="F54" s="64"/>
      <c r="G54" s="64"/>
      <c r="H54" s="64"/>
      <c r="I54" s="64"/>
      <c r="J54" s="64"/>
      <c r="K54" s="64">
        <f t="shared" si="2"/>
        <v>0</v>
      </c>
      <c r="L54" s="65"/>
      <c r="M54" s="64">
        <f t="shared" si="3"/>
        <v>0</v>
      </c>
      <c r="N54" s="150"/>
      <c r="O54" s="65"/>
      <c r="P54" s="67"/>
    </row>
    <row r="55" spans="1:16" ht="16.5" x14ac:dyDescent="0.3">
      <c r="A55" s="138" t="s">
        <v>33</v>
      </c>
      <c r="B55" s="68" t="s">
        <v>5</v>
      </c>
      <c r="C55" s="61">
        <v>44</v>
      </c>
      <c r="D55" s="69"/>
      <c r="E55" s="63"/>
      <c r="F55" s="64"/>
      <c r="G55" s="64"/>
      <c r="H55" s="64"/>
      <c r="I55" s="64"/>
      <c r="J55" s="64"/>
      <c r="K55" s="64">
        <f t="shared" si="2"/>
        <v>0</v>
      </c>
      <c r="L55" s="65"/>
      <c r="M55" s="64">
        <f t="shared" si="3"/>
        <v>0</v>
      </c>
      <c r="N55" s="150"/>
      <c r="O55" s="65"/>
      <c r="P55" s="67"/>
    </row>
    <row r="56" spans="1:16" ht="16.5" x14ac:dyDescent="0.3">
      <c r="A56" s="138" t="s">
        <v>49</v>
      </c>
      <c r="B56" s="68" t="s">
        <v>5</v>
      </c>
      <c r="C56" s="61">
        <v>45</v>
      </c>
      <c r="D56" s="67"/>
      <c r="E56" s="63"/>
      <c r="F56" s="64"/>
      <c r="G56" s="64"/>
      <c r="H56" s="64"/>
      <c r="I56" s="64"/>
      <c r="J56" s="64"/>
      <c r="K56" s="64">
        <f t="shared" si="2"/>
        <v>0</v>
      </c>
      <c r="L56" s="65"/>
      <c r="M56" s="64">
        <f t="shared" si="3"/>
        <v>0</v>
      </c>
      <c r="N56" s="150"/>
      <c r="O56" s="65"/>
      <c r="P56" s="67"/>
    </row>
    <row r="57" spans="1:16" ht="16.5" x14ac:dyDescent="0.3">
      <c r="A57" s="138" t="s">
        <v>50</v>
      </c>
      <c r="B57" s="68" t="s">
        <v>5</v>
      </c>
      <c r="C57" s="61">
        <v>46</v>
      </c>
      <c r="D57" s="67"/>
      <c r="E57" s="63"/>
      <c r="F57" s="64"/>
      <c r="G57" s="64"/>
      <c r="H57" s="64"/>
      <c r="I57" s="64"/>
      <c r="J57" s="64"/>
      <c r="K57" s="64">
        <f t="shared" si="2"/>
        <v>0</v>
      </c>
      <c r="L57" s="65"/>
      <c r="M57" s="64">
        <f t="shared" si="3"/>
        <v>0</v>
      </c>
      <c r="N57" s="150"/>
      <c r="O57" s="65"/>
      <c r="P57" s="67"/>
    </row>
    <row r="58" spans="1:16" ht="16.5" x14ac:dyDescent="0.3">
      <c r="A58" s="141" t="s">
        <v>57</v>
      </c>
      <c r="B58" s="68" t="s">
        <v>5</v>
      </c>
      <c r="C58" s="61">
        <v>47</v>
      </c>
      <c r="D58" s="77"/>
      <c r="E58" s="63"/>
      <c r="F58" s="64"/>
      <c r="G58" s="64"/>
      <c r="H58" s="64"/>
      <c r="I58" s="64"/>
      <c r="J58" s="64"/>
      <c r="K58" s="64">
        <f t="shared" si="2"/>
        <v>0</v>
      </c>
      <c r="L58" s="65"/>
      <c r="M58" s="64">
        <f t="shared" si="3"/>
        <v>0</v>
      </c>
      <c r="N58" s="150"/>
      <c r="O58" s="65"/>
      <c r="P58" s="67"/>
    </row>
    <row r="59" spans="1:16" ht="16.5" x14ac:dyDescent="0.3">
      <c r="A59" s="138" t="s">
        <v>59</v>
      </c>
      <c r="B59" s="68" t="s">
        <v>5</v>
      </c>
      <c r="C59" s="61">
        <v>48</v>
      </c>
      <c r="D59" s="69"/>
      <c r="E59" s="63"/>
      <c r="F59" s="64"/>
      <c r="G59" s="64"/>
      <c r="H59" s="64"/>
      <c r="I59" s="64"/>
      <c r="J59" s="64"/>
      <c r="K59" s="64">
        <f t="shared" si="2"/>
        <v>0</v>
      </c>
      <c r="L59" s="65"/>
      <c r="M59" s="64">
        <f t="shared" si="3"/>
        <v>0</v>
      </c>
      <c r="N59" s="150"/>
      <c r="O59" s="65"/>
      <c r="P59" s="67"/>
    </row>
    <row r="60" spans="1:16" ht="16.5" x14ac:dyDescent="0.3">
      <c r="A60" s="138" t="s">
        <v>61</v>
      </c>
      <c r="B60" s="68" t="s">
        <v>5</v>
      </c>
      <c r="C60" s="61">
        <v>49</v>
      </c>
      <c r="D60" s="69"/>
      <c r="E60" s="63"/>
      <c r="F60" s="64"/>
      <c r="G60" s="64"/>
      <c r="H60" s="64"/>
      <c r="I60" s="64"/>
      <c r="J60" s="64"/>
      <c r="K60" s="64">
        <f t="shared" si="2"/>
        <v>0</v>
      </c>
      <c r="L60" s="76"/>
      <c r="M60" s="64">
        <f t="shared" si="3"/>
        <v>0</v>
      </c>
      <c r="N60" s="150"/>
      <c r="O60" s="65"/>
      <c r="P60" s="67"/>
    </row>
    <row r="61" spans="1:16" ht="16.5" x14ac:dyDescent="0.3">
      <c r="A61" s="138" t="s">
        <v>64</v>
      </c>
      <c r="B61" s="68" t="s">
        <v>5</v>
      </c>
      <c r="C61" s="61">
        <v>50</v>
      </c>
      <c r="D61" s="70"/>
      <c r="E61" s="63"/>
      <c r="F61" s="64"/>
      <c r="G61" s="64"/>
      <c r="H61" s="64"/>
      <c r="I61" s="64"/>
      <c r="J61" s="64"/>
      <c r="K61" s="64">
        <f t="shared" si="2"/>
        <v>0</v>
      </c>
      <c r="L61" s="65"/>
      <c r="M61" s="64">
        <f t="shared" si="3"/>
        <v>0</v>
      </c>
      <c r="N61" s="150"/>
      <c r="O61" s="65"/>
      <c r="P61" s="67"/>
    </row>
    <row r="62" spans="1:16" ht="16.5" x14ac:dyDescent="0.3">
      <c r="A62" s="141" t="s">
        <v>65</v>
      </c>
      <c r="B62" s="68" t="s">
        <v>5</v>
      </c>
      <c r="C62" s="61">
        <v>51</v>
      </c>
      <c r="D62" s="69"/>
      <c r="E62" s="63"/>
      <c r="F62" s="64"/>
      <c r="G62" s="64"/>
      <c r="H62" s="64"/>
      <c r="I62" s="64"/>
      <c r="J62" s="64"/>
      <c r="K62" s="64">
        <f t="shared" si="2"/>
        <v>0</v>
      </c>
      <c r="L62" s="65"/>
      <c r="M62" s="64">
        <f t="shared" si="3"/>
        <v>0</v>
      </c>
      <c r="N62" s="150"/>
      <c r="O62" s="65"/>
      <c r="P62" s="67"/>
    </row>
    <row r="63" spans="1:16" ht="16.5" x14ac:dyDescent="0.3">
      <c r="A63" s="138" t="s">
        <v>66</v>
      </c>
      <c r="B63" s="68" t="s">
        <v>5</v>
      </c>
      <c r="C63" s="61">
        <v>52</v>
      </c>
      <c r="D63" s="69"/>
      <c r="E63" s="63"/>
      <c r="F63" s="64"/>
      <c r="G63" s="64"/>
      <c r="H63" s="64"/>
      <c r="I63" s="64"/>
      <c r="J63" s="64"/>
      <c r="K63" s="64">
        <f t="shared" si="2"/>
        <v>0</v>
      </c>
      <c r="L63" s="65"/>
      <c r="M63" s="64">
        <f t="shared" si="3"/>
        <v>0</v>
      </c>
      <c r="N63" s="150"/>
      <c r="O63" s="65"/>
      <c r="P63" s="67"/>
    </row>
    <row r="64" spans="1:16" ht="16.5" x14ac:dyDescent="0.3">
      <c r="A64" s="141" t="s">
        <v>67</v>
      </c>
      <c r="B64" s="68" t="s">
        <v>5</v>
      </c>
      <c r="C64" s="61">
        <v>53</v>
      </c>
      <c r="D64" s="67"/>
      <c r="E64" s="63"/>
      <c r="F64" s="64"/>
      <c r="G64" s="64"/>
      <c r="H64" s="64"/>
      <c r="I64" s="64"/>
      <c r="J64" s="64"/>
      <c r="K64" s="64">
        <f t="shared" si="2"/>
        <v>0</v>
      </c>
      <c r="L64" s="65"/>
      <c r="M64" s="64">
        <f t="shared" si="3"/>
        <v>0</v>
      </c>
      <c r="N64" s="150"/>
      <c r="O64" s="65"/>
      <c r="P64" s="67"/>
    </row>
    <row r="65" spans="1:16" ht="16.5" x14ac:dyDescent="0.3">
      <c r="A65" s="138" t="s">
        <v>68</v>
      </c>
      <c r="B65" s="68" t="s">
        <v>5</v>
      </c>
      <c r="C65" s="61">
        <v>54</v>
      </c>
      <c r="D65" s="67"/>
      <c r="E65" s="63"/>
      <c r="F65" s="64"/>
      <c r="G65" s="64"/>
      <c r="H65" s="64"/>
      <c r="I65" s="64"/>
      <c r="J65" s="64"/>
      <c r="K65" s="64">
        <f t="shared" si="2"/>
        <v>0</v>
      </c>
      <c r="L65" s="65"/>
      <c r="M65" s="64">
        <f t="shared" si="3"/>
        <v>0</v>
      </c>
      <c r="N65" s="150"/>
      <c r="O65" s="65"/>
      <c r="P65" s="67"/>
    </row>
    <row r="66" spans="1:16" ht="16.5" x14ac:dyDescent="0.3">
      <c r="A66" s="138" t="s">
        <v>69</v>
      </c>
      <c r="B66" s="68" t="s">
        <v>5</v>
      </c>
      <c r="C66" s="61">
        <v>55</v>
      </c>
      <c r="D66" s="67"/>
      <c r="E66" s="63"/>
      <c r="F66" s="64"/>
      <c r="G66" s="64"/>
      <c r="H66" s="64"/>
      <c r="I66" s="64"/>
      <c r="J66" s="64"/>
      <c r="K66" s="64">
        <f t="shared" si="2"/>
        <v>0</v>
      </c>
      <c r="L66" s="65"/>
      <c r="M66" s="64">
        <f t="shared" si="3"/>
        <v>0</v>
      </c>
      <c r="N66" s="150"/>
      <c r="O66" s="65"/>
      <c r="P66" s="67"/>
    </row>
    <row r="67" spans="1:16" ht="16.5" x14ac:dyDescent="0.3">
      <c r="A67" s="142" t="s">
        <v>70</v>
      </c>
      <c r="B67" s="68" t="s">
        <v>5</v>
      </c>
      <c r="C67" s="61">
        <v>56</v>
      </c>
      <c r="D67" s="67"/>
      <c r="E67" s="63"/>
      <c r="F67" s="64"/>
      <c r="G67" s="64"/>
      <c r="H67" s="64"/>
      <c r="I67" s="64"/>
      <c r="J67" s="64"/>
      <c r="K67" s="64">
        <f t="shared" si="2"/>
        <v>0</v>
      </c>
      <c r="L67" s="65"/>
      <c r="M67" s="64">
        <f t="shared" si="3"/>
        <v>0</v>
      </c>
      <c r="N67" s="150"/>
      <c r="O67" s="65"/>
      <c r="P67" s="67"/>
    </row>
    <row r="68" spans="1:16" ht="16.5" x14ac:dyDescent="0.3">
      <c r="A68" s="138" t="s">
        <v>71</v>
      </c>
      <c r="B68" s="68" t="s">
        <v>5</v>
      </c>
      <c r="C68" s="61">
        <v>57</v>
      </c>
      <c r="D68" s="67"/>
      <c r="E68" s="63"/>
      <c r="F68" s="64"/>
      <c r="G68" s="64"/>
      <c r="H68" s="64"/>
      <c r="I68" s="64"/>
      <c r="J68" s="64"/>
      <c r="K68" s="64">
        <f t="shared" si="2"/>
        <v>0</v>
      </c>
      <c r="L68" s="65"/>
      <c r="M68" s="64">
        <f t="shared" si="3"/>
        <v>0</v>
      </c>
      <c r="N68" s="150"/>
      <c r="O68" s="65"/>
      <c r="P68" s="67"/>
    </row>
    <row r="69" spans="1:16" ht="16.5" x14ac:dyDescent="0.3">
      <c r="A69" s="138" t="s">
        <v>72</v>
      </c>
      <c r="B69" s="68" t="s">
        <v>5</v>
      </c>
      <c r="C69" s="61">
        <v>58</v>
      </c>
      <c r="D69" s="67"/>
      <c r="E69" s="63"/>
      <c r="F69" s="64"/>
      <c r="G69" s="64"/>
      <c r="H69" s="64"/>
      <c r="I69" s="64"/>
      <c r="J69" s="64"/>
      <c r="K69" s="64">
        <f t="shared" si="2"/>
        <v>0</v>
      </c>
      <c r="L69" s="65"/>
      <c r="M69" s="64">
        <f t="shared" si="3"/>
        <v>0</v>
      </c>
      <c r="N69" s="150"/>
      <c r="O69" s="65"/>
      <c r="P69" s="67"/>
    </row>
    <row r="70" spans="1:16" ht="16.5" x14ac:dyDescent="0.3">
      <c r="A70" s="138" t="s">
        <v>73</v>
      </c>
      <c r="B70" s="68" t="s">
        <v>5</v>
      </c>
      <c r="C70" s="61">
        <v>59</v>
      </c>
      <c r="D70" s="67"/>
      <c r="E70" s="63"/>
      <c r="F70" s="64"/>
      <c r="G70" s="64"/>
      <c r="H70" s="64"/>
      <c r="I70" s="64"/>
      <c r="J70" s="64"/>
      <c r="K70" s="64">
        <f t="shared" si="2"/>
        <v>0</v>
      </c>
      <c r="L70" s="65"/>
      <c r="M70" s="64">
        <f t="shared" si="3"/>
        <v>0</v>
      </c>
      <c r="N70" s="150"/>
      <c r="O70" s="65"/>
      <c r="P70" s="67"/>
    </row>
    <row r="71" spans="1:16" ht="16.5" x14ac:dyDescent="0.3">
      <c r="A71" s="138" t="s">
        <v>74</v>
      </c>
      <c r="B71" s="68" t="s">
        <v>5</v>
      </c>
      <c r="C71" s="61">
        <v>60</v>
      </c>
      <c r="D71" s="80"/>
      <c r="E71" s="79"/>
      <c r="F71" s="64"/>
      <c r="G71" s="64"/>
      <c r="H71" s="64"/>
      <c r="I71" s="64"/>
      <c r="J71" s="64"/>
      <c r="K71" s="64">
        <f t="shared" si="2"/>
        <v>0</v>
      </c>
      <c r="L71" s="65"/>
      <c r="M71" s="64">
        <f t="shared" si="3"/>
        <v>0</v>
      </c>
      <c r="N71" s="150"/>
      <c r="O71" s="65"/>
      <c r="P71" s="67"/>
    </row>
    <row r="72" spans="1:16" ht="16.5" x14ac:dyDescent="0.3">
      <c r="A72" s="138" t="s">
        <v>75</v>
      </c>
      <c r="B72" s="68" t="s">
        <v>5</v>
      </c>
      <c r="C72" s="61">
        <v>61</v>
      </c>
      <c r="D72" s="80"/>
      <c r="E72" s="79"/>
      <c r="F72" s="64"/>
      <c r="G72" s="64"/>
      <c r="H72" s="64"/>
      <c r="I72" s="64"/>
      <c r="J72" s="64"/>
      <c r="K72" s="64">
        <f t="shared" si="2"/>
        <v>0</v>
      </c>
      <c r="L72" s="65"/>
      <c r="M72" s="64">
        <f t="shared" si="3"/>
        <v>0</v>
      </c>
      <c r="N72" s="150"/>
      <c r="O72" s="65"/>
      <c r="P72" s="67"/>
    </row>
    <row r="73" spans="1:16" ht="16.5" x14ac:dyDescent="0.3">
      <c r="A73" s="141" t="s">
        <v>78</v>
      </c>
      <c r="B73" s="68" t="s">
        <v>5</v>
      </c>
      <c r="C73" s="61">
        <v>62</v>
      </c>
      <c r="D73" s="78"/>
      <c r="E73" s="79"/>
      <c r="F73" s="64"/>
      <c r="G73" s="64"/>
      <c r="H73" s="64"/>
      <c r="I73" s="64"/>
      <c r="J73" s="64"/>
      <c r="K73" s="64">
        <f t="shared" si="2"/>
        <v>0</v>
      </c>
      <c r="L73" s="65"/>
      <c r="M73" s="64">
        <f t="shared" si="3"/>
        <v>0</v>
      </c>
      <c r="N73" s="150"/>
      <c r="O73" s="65"/>
      <c r="P73" s="67"/>
    </row>
    <row r="74" spans="1:16" ht="16.5" x14ac:dyDescent="0.3">
      <c r="A74" s="141" t="s">
        <v>79</v>
      </c>
      <c r="B74" s="68" t="s">
        <v>5</v>
      </c>
      <c r="C74" s="61">
        <v>63</v>
      </c>
      <c r="D74" s="147"/>
      <c r="E74" s="149"/>
      <c r="F74" s="81"/>
      <c r="G74" s="64"/>
      <c r="H74" s="64"/>
      <c r="I74" s="64"/>
      <c r="J74" s="82"/>
      <c r="K74" s="64">
        <f t="shared" ref="K74:K76" si="4">SUM(F74:J74)</f>
        <v>0</v>
      </c>
      <c r="L74" s="65"/>
      <c r="M74" s="64">
        <f t="shared" ref="M74:M91" si="5">SUM(K74)</f>
        <v>0</v>
      </c>
      <c r="N74" s="150"/>
      <c r="O74" s="65"/>
      <c r="P74" s="73"/>
    </row>
    <row r="75" spans="1:16" ht="16.5" x14ac:dyDescent="0.3">
      <c r="A75" s="141" t="s">
        <v>80</v>
      </c>
      <c r="B75" s="68" t="s">
        <v>5</v>
      </c>
      <c r="C75" s="61">
        <v>64</v>
      </c>
      <c r="D75" s="146"/>
      <c r="E75" s="148"/>
      <c r="F75" s="64"/>
      <c r="G75" s="64"/>
      <c r="H75" s="64"/>
      <c r="I75" s="64"/>
      <c r="J75" s="64"/>
      <c r="K75" s="64">
        <f t="shared" si="4"/>
        <v>0</v>
      </c>
      <c r="L75" s="65"/>
      <c r="M75" s="64">
        <f t="shared" si="5"/>
        <v>0</v>
      </c>
      <c r="N75" s="150"/>
      <c r="O75" s="65"/>
      <c r="P75" s="67"/>
    </row>
    <row r="76" spans="1:16" ht="16.5" x14ac:dyDescent="0.3">
      <c r="A76" s="143" t="s">
        <v>81</v>
      </c>
      <c r="B76" s="68" t="s">
        <v>5</v>
      </c>
      <c r="C76" s="61">
        <v>65</v>
      </c>
      <c r="D76" s="62"/>
      <c r="E76" s="148"/>
      <c r="F76" s="64"/>
      <c r="G76" s="64"/>
      <c r="H76" s="64"/>
      <c r="I76" s="64"/>
      <c r="J76" s="64"/>
      <c r="K76" s="64">
        <f t="shared" si="4"/>
        <v>0</v>
      </c>
      <c r="L76" s="65"/>
      <c r="M76" s="64">
        <f t="shared" si="5"/>
        <v>0</v>
      </c>
      <c r="N76" s="103"/>
      <c r="O76" s="65"/>
      <c r="P76" s="67"/>
    </row>
    <row r="77" spans="1:16" ht="16.5" x14ac:dyDescent="0.3">
      <c r="A77" s="138" t="s">
        <v>4</v>
      </c>
      <c r="B77" s="68" t="s">
        <v>5</v>
      </c>
      <c r="C77" s="61">
        <v>66</v>
      </c>
      <c r="D77" s="62"/>
      <c r="E77" s="63"/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5"/>
      <c r="M77" s="64">
        <f t="shared" si="5"/>
        <v>0</v>
      </c>
      <c r="N77" s="150">
        <v>82</v>
      </c>
      <c r="O77" s="65"/>
      <c r="P77" s="67"/>
    </row>
    <row r="78" spans="1:16" ht="16.5" x14ac:dyDescent="0.3">
      <c r="A78" s="115" t="s">
        <v>120</v>
      </c>
      <c r="B78" s="62" t="s">
        <v>5</v>
      </c>
      <c r="C78" s="63">
        <v>67</v>
      </c>
      <c r="D78" s="62"/>
      <c r="E78" s="63"/>
      <c r="F78" s="64"/>
      <c r="G78" s="64"/>
      <c r="H78" s="64"/>
      <c r="I78" s="64"/>
      <c r="J78" s="64"/>
      <c r="K78" s="64">
        <v>0</v>
      </c>
      <c r="L78" s="65"/>
      <c r="M78" s="64">
        <f t="shared" si="5"/>
        <v>0</v>
      </c>
      <c r="N78" s="150"/>
      <c r="O78" s="65"/>
      <c r="P78" s="67"/>
    </row>
    <row r="79" spans="1:16" ht="16.5" x14ac:dyDescent="0.3">
      <c r="A79" s="115"/>
      <c r="B79" s="62"/>
      <c r="C79" s="63"/>
      <c r="D79" s="62"/>
      <c r="E79" s="63"/>
      <c r="F79" s="64"/>
      <c r="G79" s="64"/>
      <c r="H79" s="64"/>
      <c r="I79" s="64"/>
      <c r="J79" s="64"/>
      <c r="K79" s="64">
        <f t="shared" ref="K79:K91" si="6">SUM(F79:J79)</f>
        <v>0</v>
      </c>
      <c r="L79" s="65"/>
      <c r="M79" s="64">
        <f t="shared" si="5"/>
        <v>0</v>
      </c>
      <c r="N79" s="103"/>
      <c r="O79" s="65"/>
      <c r="P79" s="67"/>
    </row>
    <row r="80" spans="1:16" ht="16.5" x14ac:dyDescent="0.3">
      <c r="A80" s="100"/>
      <c r="B80" s="67"/>
      <c r="C80" s="63"/>
      <c r="D80" s="63"/>
      <c r="E80" s="63"/>
      <c r="F80" s="64"/>
      <c r="G80" s="64"/>
      <c r="H80" s="64"/>
      <c r="I80" s="64"/>
      <c r="J80" s="64"/>
      <c r="K80" s="64">
        <f t="shared" si="6"/>
        <v>0</v>
      </c>
      <c r="L80" s="65"/>
      <c r="M80" s="64">
        <f t="shared" si="5"/>
        <v>0</v>
      </c>
      <c r="N80" s="103"/>
      <c r="O80" s="65"/>
      <c r="P80" s="67"/>
    </row>
    <row r="81" spans="1:16" ht="16.5" x14ac:dyDescent="0.3">
      <c r="A81" s="144"/>
      <c r="B81" s="80"/>
      <c r="C81" s="63"/>
      <c r="D81" s="83"/>
      <c r="E81" s="84"/>
      <c r="F81" s="64"/>
      <c r="G81" s="64"/>
      <c r="H81" s="64"/>
      <c r="I81" s="64"/>
      <c r="J81" s="64"/>
      <c r="K81" s="64">
        <f t="shared" si="6"/>
        <v>0</v>
      </c>
      <c r="L81" s="85"/>
      <c r="M81" s="64">
        <f t="shared" si="5"/>
        <v>0</v>
      </c>
      <c r="N81" s="151"/>
      <c r="O81" s="85"/>
      <c r="P81" s="86"/>
    </row>
    <row r="82" spans="1:16" ht="16.5" x14ac:dyDescent="0.3">
      <c r="A82" s="100"/>
      <c r="B82" s="67"/>
      <c r="C82" s="63"/>
      <c r="D82" s="63"/>
      <c r="E82" s="63"/>
      <c r="F82" s="64"/>
      <c r="G82" s="64"/>
      <c r="H82" s="64"/>
      <c r="I82" s="64"/>
      <c r="J82" s="64"/>
      <c r="K82" s="64">
        <f t="shared" si="6"/>
        <v>0</v>
      </c>
      <c r="L82" s="85"/>
      <c r="M82" s="64">
        <f t="shared" si="5"/>
        <v>0</v>
      </c>
      <c r="N82" s="151"/>
      <c r="O82" s="85"/>
      <c r="P82" s="67"/>
    </row>
    <row r="83" spans="1:16" ht="16.5" x14ac:dyDescent="0.3">
      <c r="A83" s="100"/>
      <c r="B83" s="67"/>
      <c r="C83" s="63"/>
      <c r="D83" s="63"/>
      <c r="E83" s="63"/>
      <c r="F83" s="64"/>
      <c r="G83" s="64"/>
      <c r="H83" s="64"/>
      <c r="I83" s="64"/>
      <c r="J83" s="64"/>
      <c r="K83" s="64">
        <f t="shared" si="6"/>
        <v>0</v>
      </c>
      <c r="L83" s="85"/>
      <c r="M83" s="64">
        <f t="shared" si="5"/>
        <v>0</v>
      </c>
      <c r="N83" s="151"/>
      <c r="O83" s="85"/>
      <c r="P83" s="67"/>
    </row>
    <row r="84" spans="1:16" ht="16.5" x14ac:dyDescent="0.3">
      <c r="A84" s="112"/>
      <c r="B84" s="67"/>
      <c r="C84" s="63"/>
      <c r="D84" s="63"/>
      <c r="E84" s="63"/>
      <c r="F84" s="64"/>
      <c r="G84" s="64"/>
      <c r="H84" s="64"/>
      <c r="I84" s="64"/>
      <c r="J84" s="64"/>
      <c r="K84" s="64">
        <f t="shared" si="6"/>
        <v>0</v>
      </c>
      <c r="L84" s="85"/>
      <c r="M84" s="64">
        <f t="shared" si="5"/>
        <v>0</v>
      </c>
      <c r="N84" s="151"/>
      <c r="O84" s="85"/>
      <c r="P84" s="67"/>
    </row>
    <row r="85" spans="1:16" ht="16.5" x14ac:dyDescent="0.3">
      <c r="A85" s="100"/>
      <c r="B85" s="67"/>
      <c r="C85" s="63"/>
      <c r="D85" s="63"/>
      <c r="E85" s="63"/>
      <c r="F85" s="64"/>
      <c r="G85" s="64"/>
      <c r="H85" s="64"/>
      <c r="I85" s="64"/>
      <c r="J85" s="64"/>
      <c r="K85" s="64">
        <f t="shared" si="6"/>
        <v>0</v>
      </c>
      <c r="L85" s="85"/>
      <c r="M85" s="64">
        <f t="shared" si="5"/>
        <v>0</v>
      </c>
      <c r="N85" s="151"/>
      <c r="O85" s="85"/>
      <c r="P85" s="67"/>
    </row>
    <row r="86" spans="1:16" ht="16.5" x14ac:dyDescent="0.3">
      <c r="A86" s="115"/>
      <c r="B86" s="62"/>
      <c r="C86" s="63"/>
      <c r="D86" s="62"/>
      <c r="E86" s="63"/>
      <c r="F86" s="64"/>
      <c r="G86" s="64"/>
      <c r="H86" s="64"/>
      <c r="I86" s="64"/>
      <c r="J86" s="64"/>
      <c r="K86" s="64">
        <f t="shared" si="6"/>
        <v>0</v>
      </c>
      <c r="L86" s="65"/>
      <c r="M86" s="64">
        <f t="shared" si="5"/>
        <v>0</v>
      </c>
      <c r="N86" s="150"/>
      <c r="O86" s="65"/>
      <c r="P86" s="67"/>
    </row>
    <row r="87" spans="1:16" ht="16.5" x14ac:dyDescent="0.3">
      <c r="A87" s="115"/>
      <c r="B87" s="62"/>
      <c r="C87" s="63"/>
      <c r="D87" s="62"/>
      <c r="E87" s="63"/>
      <c r="F87" s="64"/>
      <c r="G87" s="64"/>
      <c r="H87" s="64"/>
      <c r="I87" s="64"/>
      <c r="J87" s="64"/>
      <c r="K87" s="64">
        <f t="shared" si="6"/>
        <v>0</v>
      </c>
      <c r="L87" s="65"/>
      <c r="M87" s="64">
        <f t="shared" si="5"/>
        <v>0</v>
      </c>
      <c r="N87" s="150"/>
      <c r="O87" s="65"/>
      <c r="P87" s="67"/>
    </row>
    <row r="88" spans="1:16" ht="16.5" x14ac:dyDescent="0.3">
      <c r="A88" s="115"/>
      <c r="B88" s="62"/>
      <c r="C88" s="63"/>
      <c r="D88" s="62"/>
      <c r="E88" s="63"/>
      <c r="F88" s="64"/>
      <c r="G88" s="64"/>
      <c r="H88" s="64"/>
      <c r="I88" s="64"/>
      <c r="J88" s="64"/>
      <c r="K88" s="64">
        <f t="shared" si="6"/>
        <v>0</v>
      </c>
      <c r="L88" s="65"/>
      <c r="M88" s="64">
        <f t="shared" si="5"/>
        <v>0</v>
      </c>
      <c r="N88" s="150"/>
      <c r="O88" s="65"/>
      <c r="P88" s="67"/>
    </row>
    <row r="89" spans="1:16" ht="16.5" x14ac:dyDescent="0.3">
      <c r="A89" s="115"/>
      <c r="B89" s="62"/>
      <c r="C89" s="63"/>
      <c r="D89" s="62"/>
      <c r="E89" s="63"/>
      <c r="F89" s="64"/>
      <c r="G89" s="64"/>
      <c r="H89" s="64"/>
      <c r="I89" s="64"/>
      <c r="J89" s="64"/>
      <c r="K89" s="64">
        <f t="shared" si="6"/>
        <v>0</v>
      </c>
      <c r="L89" s="65"/>
      <c r="M89" s="64">
        <f t="shared" si="5"/>
        <v>0</v>
      </c>
      <c r="N89" s="150"/>
      <c r="O89" s="65"/>
      <c r="P89" s="67"/>
    </row>
    <row r="90" spans="1:16" ht="16.5" x14ac:dyDescent="0.3">
      <c r="A90" s="115"/>
      <c r="B90" s="62"/>
      <c r="C90" s="63"/>
      <c r="D90" s="62"/>
      <c r="E90" s="63"/>
      <c r="F90" s="64"/>
      <c r="G90" s="64"/>
      <c r="H90" s="64"/>
      <c r="I90" s="64"/>
      <c r="J90" s="64"/>
      <c r="K90" s="64">
        <f t="shared" si="6"/>
        <v>0</v>
      </c>
      <c r="L90" s="65"/>
      <c r="M90" s="64">
        <f t="shared" si="5"/>
        <v>0</v>
      </c>
      <c r="N90" s="150"/>
      <c r="O90" s="65"/>
      <c r="P90" s="67"/>
    </row>
    <row r="91" spans="1:16" ht="16.5" x14ac:dyDescent="0.3">
      <c r="A91" s="115"/>
      <c r="B91" s="62"/>
      <c r="C91" s="63"/>
      <c r="D91" s="62"/>
      <c r="E91" s="63"/>
      <c r="F91" s="64"/>
      <c r="G91" s="64"/>
      <c r="H91" s="64"/>
      <c r="I91" s="64"/>
      <c r="J91" s="64"/>
      <c r="K91" s="64">
        <f t="shared" si="6"/>
        <v>0</v>
      </c>
      <c r="L91" s="65"/>
      <c r="M91" s="64">
        <f t="shared" si="5"/>
        <v>0</v>
      </c>
      <c r="N91" s="150"/>
      <c r="O91" s="65"/>
      <c r="P91" s="67"/>
    </row>
    <row r="92" spans="1:16" ht="16.5" x14ac:dyDescent="0.3">
      <c r="A92" s="24"/>
      <c r="B92" s="24"/>
      <c r="C92" s="24"/>
      <c r="D92" s="24"/>
      <c r="E92" s="24"/>
      <c r="F92" s="25"/>
      <c r="G92" s="25"/>
      <c r="H92" s="25"/>
      <c r="I92" s="25"/>
      <c r="J92" s="25"/>
      <c r="K92" s="139">
        <f>SUM(K10:K80)</f>
        <v>41.220000000000006</v>
      </c>
      <c r="L92" s="153">
        <f>SUM(L10:L81)</f>
        <v>24</v>
      </c>
      <c r="M92" s="27"/>
      <c r="N92" s="28"/>
      <c r="O92" s="28"/>
      <c r="P92" s="24"/>
    </row>
    <row r="93" spans="1:16" ht="17.25" thickBot="1" x14ac:dyDescent="0.35">
      <c r="A93" s="24"/>
      <c r="B93" s="24"/>
      <c r="C93" s="24"/>
      <c r="D93" s="24"/>
      <c r="E93" s="24"/>
      <c r="F93" s="25"/>
      <c r="G93" s="25"/>
      <c r="H93" s="25"/>
      <c r="I93" s="25"/>
      <c r="J93" s="25"/>
      <c r="K93" s="26"/>
      <c r="L93" s="27"/>
      <c r="M93" s="27"/>
      <c r="N93" s="28"/>
      <c r="O93" s="28"/>
      <c r="P93" s="24"/>
    </row>
    <row r="94" spans="1:16" ht="17.25" thickBot="1" x14ac:dyDescent="0.35">
      <c r="A94" s="87" t="s">
        <v>106</v>
      </c>
      <c r="B94" s="88"/>
      <c r="C94" s="88"/>
      <c r="D94" s="88"/>
      <c r="E94" s="88"/>
      <c r="F94" s="89"/>
      <c r="G94" s="90"/>
      <c r="H94" s="89"/>
      <c r="I94" s="89"/>
      <c r="J94" s="89"/>
      <c r="K94" s="91"/>
      <c r="L94" s="92"/>
      <c r="M94" s="92"/>
      <c r="N94" s="93"/>
      <c r="O94" s="93"/>
      <c r="P94" s="94"/>
    </row>
    <row r="95" spans="1:16" ht="16.5" x14ac:dyDescent="0.3">
      <c r="A95" s="24"/>
      <c r="B95" s="24"/>
      <c r="C95" s="24"/>
      <c r="D95" s="24"/>
      <c r="E95" s="24"/>
      <c r="F95" s="25"/>
      <c r="G95" s="25"/>
      <c r="H95" s="25"/>
      <c r="I95" s="25"/>
      <c r="J95" s="25"/>
      <c r="K95" s="26"/>
      <c r="L95" s="27"/>
      <c r="M95" s="27"/>
      <c r="N95" s="28"/>
      <c r="O95" s="28"/>
      <c r="P95" s="24"/>
    </row>
    <row r="96" spans="1:16" ht="16.5" x14ac:dyDescent="0.3">
      <c r="A96" s="50" t="s">
        <v>21</v>
      </c>
      <c r="B96" s="51" t="s">
        <v>94</v>
      </c>
      <c r="C96" s="50" t="s">
        <v>95</v>
      </c>
      <c r="D96" s="51"/>
      <c r="E96" s="51"/>
      <c r="F96" s="156" t="s">
        <v>97</v>
      </c>
      <c r="G96" s="157"/>
      <c r="H96" s="157"/>
      <c r="I96" s="157"/>
      <c r="J96" s="158"/>
      <c r="K96" s="52" t="s">
        <v>98</v>
      </c>
      <c r="L96" s="53" t="s">
        <v>99</v>
      </c>
      <c r="M96" s="54" t="s">
        <v>98</v>
      </c>
      <c r="N96" s="50" t="s">
        <v>100</v>
      </c>
      <c r="O96" s="50" t="s">
        <v>101</v>
      </c>
      <c r="P96" s="50" t="s">
        <v>102</v>
      </c>
    </row>
    <row r="97" spans="1:16" ht="16.5" x14ac:dyDescent="0.3">
      <c r="A97" s="95" t="s">
        <v>23</v>
      </c>
      <c r="B97" s="95" t="s">
        <v>107</v>
      </c>
      <c r="C97" s="95" t="s">
        <v>103</v>
      </c>
      <c r="D97" s="95"/>
      <c r="E97" s="95"/>
      <c r="F97" s="96">
        <v>1</v>
      </c>
      <c r="G97" s="96">
        <v>2</v>
      </c>
      <c r="H97" s="96">
        <v>3</v>
      </c>
      <c r="I97" s="96">
        <v>4</v>
      </c>
      <c r="J97" s="96">
        <v>5</v>
      </c>
      <c r="K97" s="97" t="s">
        <v>105</v>
      </c>
      <c r="L97" s="98" t="s">
        <v>97</v>
      </c>
      <c r="M97" s="99" t="s">
        <v>6</v>
      </c>
      <c r="N97" s="95" t="s">
        <v>6</v>
      </c>
      <c r="O97" s="95"/>
      <c r="P97" s="95"/>
    </row>
    <row r="98" spans="1:16" ht="16.5" x14ac:dyDescent="0.3">
      <c r="A98" s="100" t="s">
        <v>123</v>
      </c>
      <c r="B98" s="100"/>
      <c r="C98" s="101"/>
      <c r="D98" s="101"/>
      <c r="E98" s="101"/>
      <c r="F98" s="64">
        <v>2.3450000000000002</v>
      </c>
      <c r="G98" s="64">
        <v>2.4249999999999998</v>
      </c>
      <c r="H98" s="64"/>
      <c r="I98" s="64"/>
      <c r="J98" s="64"/>
      <c r="K98" s="64">
        <f>SUM(F98:J98)</f>
        <v>4.7699999999999996</v>
      </c>
      <c r="L98" s="65">
        <v>2</v>
      </c>
      <c r="M98" s="102">
        <f>SUM(K98)</f>
        <v>4.7699999999999996</v>
      </c>
      <c r="N98" s="103"/>
      <c r="O98" s="65"/>
      <c r="P98" s="67"/>
    </row>
    <row r="99" spans="1:16" ht="16.5" x14ac:dyDescent="0.3">
      <c r="A99" s="100"/>
      <c r="B99" s="100"/>
      <c r="C99" s="101"/>
      <c r="D99" s="101"/>
      <c r="E99" s="101"/>
      <c r="F99" s="64"/>
      <c r="G99" s="64"/>
      <c r="H99" s="64"/>
      <c r="I99" s="64"/>
      <c r="J99" s="64"/>
      <c r="K99" s="64">
        <f>SUM(F99:J99)</f>
        <v>0</v>
      </c>
      <c r="L99" s="65"/>
      <c r="M99" s="102">
        <f t="shared" ref="M99:M102" si="7">SUM(K99)</f>
        <v>0</v>
      </c>
      <c r="N99" s="65"/>
      <c r="O99" s="65"/>
      <c r="P99" s="67"/>
    </row>
    <row r="100" spans="1:16" ht="16.5" x14ac:dyDescent="0.3">
      <c r="A100" s="100"/>
      <c r="B100" s="100"/>
      <c r="C100" s="101"/>
      <c r="D100" s="101"/>
      <c r="E100" s="101"/>
      <c r="F100" s="64"/>
      <c r="G100" s="64"/>
      <c r="H100" s="64"/>
      <c r="I100" s="64"/>
      <c r="J100" s="64"/>
      <c r="K100" s="64">
        <f>SUM(F100:J100)</f>
        <v>0</v>
      </c>
      <c r="L100" s="65"/>
      <c r="M100" s="102">
        <f t="shared" si="7"/>
        <v>0</v>
      </c>
      <c r="N100" s="65"/>
      <c r="O100" s="65"/>
      <c r="P100" s="67"/>
    </row>
    <row r="101" spans="1:16" ht="16.5" x14ac:dyDescent="0.3">
      <c r="A101" s="100"/>
      <c r="B101" s="100"/>
      <c r="C101" s="101"/>
      <c r="D101" s="101"/>
      <c r="E101" s="101"/>
      <c r="F101" s="64"/>
      <c r="G101" s="64"/>
      <c r="H101" s="64"/>
      <c r="I101" s="64"/>
      <c r="J101" s="64"/>
      <c r="K101" s="64">
        <f>SUM(F101:J101)</f>
        <v>0</v>
      </c>
      <c r="L101" s="65"/>
      <c r="M101" s="102">
        <f t="shared" si="7"/>
        <v>0</v>
      </c>
      <c r="N101" s="65"/>
      <c r="O101" s="65"/>
      <c r="P101" s="67"/>
    </row>
    <row r="102" spans="1:16" ht="16.5" x14ac:dyDescent="0.3">
      <c r="A102" s="100"/>
      <c r="B102" s="100"/>
      <c r="C102" s="101"/>
      <c r="D102" s="101"/>
      <c r="E102" s="101"/>
      <c r="F102" s="64"/>
      <c r="G102" s="64"/>
      <c r="H102" s="64"/>
      <c r="I102" s="64"/>
      <c r="J102" s="64"/>
      <c r="K102" s="64">
        <f>SUM(F102:J102)</f>
        <v>0</v>
      </c>
      <c r="L102" s="65"/>
      <c r="M102" s="102">
        <f t="shared" si="7"/>
        <v>0</v>
      </c>
      <c r="N102" s="65"/>
      <c r="O102" s="65"/>
      <c r="P102" s="67"/>
    </row>
    <row r="103" spans="1:16" ht="16.5" x14ac:dyDescent="0.3">
      <c r="A103" s="104"/>
      <c r="B103" s="104"/>
      <c r="C103" s="104"/>
      <c r="D103" s="104"/>
      <c r="E103" s="104"/>
      <c r="F103" s="105"/>
      <c r="G103" s="105"/>
      <c r="H103" s="105"/>
      <c r="I103" s="105"/>
      <c r="J103" s="105"/>
      <c r="K103" s="106">
        <f>SUM(K98:K102)</f>
        <v>4.7699999999999996</v>
      </c>
      <c r="L103" s="107">
        <f>SUM(L98:L102)</f>
        <v>2</v>
      </c>
      <c r="M103" s="108"/>
      <c r="N103" s="109"/>
      <c r="O103" s="109"/>
      <c r="P103" s="109"/>
    </row>
    <row r="104" spans="1:16" ht="17.25" thickBot="1" x14ac:dyDescent="0.35">
      <c r="A104" s="24"/>
      <c r="B104" s="24"/>
      <c r="C104" s="24"/>
      <c r="D104" s="24"/>
      <c r="E104" s="24"/>
      <c r="F104" s="25"/>
      <c r="G104" s="25"/>
      <c r="H104" s="25"/>
      <c r="I104" s="25"/>
      <c r="J104" s="25"/>
      <c r="K104" s="26"/>
      <c r="L104" s="110"/>
      <c r="M104" s="110"/>
      <c r="N104" s="111"/>
      <c r="O104" s="111"/>
      <c r="P104" s="24"/>
    </row>
    <row r="105" spans="1:16" ht="17.25" thickBot="1" x14ac:dyDescent="0.35">
      <c r="A105" s="32"/>
      <c r="B105" s="32"/>
      <c r="C105" s="32"/>
      <c r="D105" s="32"/>
      <c r="E105" s="32"/>
      <c r="F105" s="33"/>
      <c r="G105" s="33"/>
      <c r="H105" s="33"/>
      <c r="I105" s="33"/>
      <c r="J105" s="33"/>
      <c r="K105" s="34"/>
      <c r="L105" s="35"/>
      <c r="M105" s="35"/>
      <c r="N105" s="36"/>
      <c r="O105" s="36"/>
      <c r="P105" s="32"/>
    </row>
    <row r="106" spans="1:16" ht="17.25" thickBot="1" x14ac:dyDescent="0.35">
      <c r="A106" s="165" t="s">
        <v>108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7"/>
    </row>
    <row r="107" spans="1:16" ht="16.5" x14ac:dyDescent="0.3">
      <c r="A107" s="24"/>
      <c r="B107" s="24"/>
      <c r="C107" s="24"/>
      <c r="D107" s="24"/>
      <c r="E107" s="24"/>
      <c r="F107" s="25"/>
      <c r="G107" s="25"/>
      <c r="H107" s="25"/>
      <c r="I107" s="25"/>
      <c r="J107" s="25"/>
      <c r="K107" s="26"/>
      <c r="L107" s="27"/>
      <c r="M107" s="27"/>
      <c r="N107" s="28"/>
      <c r="O107" s="28"/>
      <c r="P107" s="24"/>
    </row>
    <row r="108" spans="1:16" ht="16.5" x14ac:dyDescent="0.3">
      <c r="A108" s="50" t="s">
        <v>21</v>
      </c>
      <c r="B108" s="51" t="s">
        <v>94</v>
      </c>
      <c r="C108" s="51" t="s">
        <v>95</v>
      </c>
      <c r="D108" s="51" t="s">
        <v>96</v>
      </c>
      <c r="E108" s="51" t="s">
        <v>96</v>
      </c>
      <c r="F108" s="156" t="s">
        <v>97</v>
      </c>
      <c r="G108" s="157"/>
      <c r="H108" s="157"/>
      <c r="I108" s="157"/>
      <c r="J108" s="158"/>
      <c r="K108" s="52" t="s">
        <v>98</v>
      </c>
      <c r="L108" s="53" t="s">
        <v>99</v>
      </c>
      <c r="M108" s="54" t="s">
        <v>98</v>
      </c>
      <c r="N108" s="50" t="s">
        <v>100</v>
      </c>
      <c r="O108" s="50" t="s">
        <v>101</v>
      </c>
      <c r="P108" s="50" t="s">
        <v>102</v>
      </c>
    </row>
    <row r="109" spans="1:16" ht="17.25" thickBot="1" x14ac:dyDescent="0.35">
      <c r="A109" s="55" t="s">
        <v>23</v>
      </c>
      <c r="B109" s="55"/>
      <c r="C109" s="55" t="s">
        <v>103</v>
      </c>
      <c r="D109" s="55" t="s">
        <v>104</v>
      </c>
      <c r="E109" s="55" t="s">
        <v>103</v>
      </c>
      <c r="F109" s="56">
        <v>1</v>
      </c>
      <c r="G109" s="56">
        <v>2</v>
      </c>
      <c r="H109" s="56">
        <v>3</v>
      </c>
      <c r="I109" s="56">
        <v>4</v>
      </c>
      <c r="J109" s="56">
        <v>5</v>
      </c>
      <c r="K109" s="57" t="s">
        <v>105</v>
      </c>
      <c r="L109" s="58" t="s">
        <v>97</v>
      </c>
      <c r="M109" s="59" t="s">
        <v>6</v>
      </c>
      <c r="N109" s="55" t="s">
        <v>6</v>
      </c>
      <c r="O109" s="55"/>
      <c r="P109" s="55"/>
    </row>
    <row r="110" spans="1:16" ht="17.25" thickTop="1" x14ac:dyDescent="0.3">
      <c r="A110" s="112" t="s">
        <v>86</v>
      </c>
      <c r="B110" s="112"/>
      <c r="C110" s="101">
        <v>80</v>
      </c>
      <c r="D110" s="112"/>
      <c r="E110" s="101"/>
      <c r="F110" s="113">
        <v>0.70499999999999996</v>
      </c>
      <c r="G110" s="113">
        <v>0</v>
      </c>
      <c r="H110" s="113">
        <v>0</v>
      </c>
      <c r="I110" s="113">
        <v>0</v>
      </c>
      <c r="J110" s="113">
        <v>0</v>
      </c>
      <c r="K110" s="64">
        <f>SUM(F110:J110)</f>
        <v>0.70499999999999996</v>
      </c>
      <c r="L110" s="65">
        <v>1</v>
      </c>
      <c r="M110" s="102">
        <f>SUM(K110)</f>
        <v>0.70499999999999996</v>
      </c>
      <c r="N110" s="63"/>
      <c r="O110" s="63"/>
      <c r="P110" s="63"/>
    </row>
    <row r="111" spans="1:16" ht="16.5" x14ac:dyDescent="0.3">
      <c r="A111" s="112" t="s">
        <v>87</v>
      </c>
      <c r="B111" s="112"/>
      <c r="C111" s="101">
        <v>81</v>
      </c>
      <c r="D111" s="112"/>
      <c r="E111" s="101"/>
      <c r="F111" s="113"/>
      <c r="G111" s="113"/>
      <c r="H111" s="113"/>
      <c r="I111" s="113"/>
      <c r="J111" s="113"/>
      <c r="K111" s="64">
        <f>SUM(F111:J111)</f>
        <v>0</v>
      </c>
      <c r="L111" s="65"/>
      <c r="M111" s="102">
        <f t="shared" ref="M111:M118" si="8">SUM(K111)</f>
        <v>0</v>
      </c>
      <c r="N111" s="63"/>
      <c r="O111" s="65"/>
      <c r="P111" s="67"/>
    </row>
    <row r="112" spans="1:16" ht="16.5" x14ac:dyDescent="0.3">
      <c r="A112" s="112" t="s">
        <v>88</v>
      </c>
      <c r="B112" s="112"/>
      <c r="C112" s="101">
        <v>82</v>
      </c>
      <c r="D112" s="112"/>
      <c r="E112" s="101"/>
      <c r="F112" s="113"/>
      <c r="G112" s="113"/>
      <c r="H112" s="113"/>
      <c r="I112" s="113"/>
      <c r="J112" s="113"/>
      <c r="K112" s="64">
        <v>0</v>
      </c>
      <c r="L112" s="65"/>
      <c r="M112" s="102">
        <f t="shared" si="8"/>
        <v>0</v>
      </c>
      <c r="N112" s="63"/>
      <c r="O112" s="63"/>
      <c r="P112" s="63"/>
    </row>
    <row r="113" spans="1:16" ht="16.5" x14ac:dyDescent="0.3">
      <c r="A113" s="112" t="s">
        <v>89</v>
      </c>
      <c r="B113" s="112"/>
      <c r="C113" s="101">
        <v>83</v>
      </c>
      <c r="D113" s="112"/>
      <c r="E113" s="114"/>
      <c r="F113" s="113"/>
      <c r="G113" s="113"/>
      <c r="H113" s="113"/>
      <c r="I113" s="113"/>
      <c r="J113" s="113"/>
      <c r="K113" s="64">
        <v>0</v>
      </c>
      <c r="L113" s="65"/>
      <c r="M113" s="102">
        <f t="shared" si="8"/>
        <v>0</v>
      </c>
      <c r="N113" s="63"/>
      <c r="O113" s="65"/>
      <c r="P113" s="67"/>
    </row>
    <row r="114" spans="1:16" ht="16.5" x14ac:dyDescent="0.3">
      <c r="A114" s="112" t="s">
        <v>90</v>
      </c>
      <c r="B114" s="112"/>
      <c r="C114" s="101">
        <v>84</v>
      </c>
      <c r="D114" s="101"/>
      <c r="E114" s="101"/>
      <c r="F114" s="64"/>
      <c r="G114" s="64"/>
      <c r="H114" s="64"/>
      <c r="I114" s="64"/>
      <c r="J114" s="64"/>
      <c r="K114" s="64">
        <f t="shared" ref="K114:K118" si="9">SUM(F114:J114)</f>
        <v>0</v>
      </c>
      <c r="L114" s="65"/>
      <c r="M114" s="102">
        <f t="shared" si="8"/>
        <v>0</v>
      </c>
      <c r="N114" s="65"/>
      <c r="O114" s="63"/>
      <c r="P114" s="63"/>
    </row>
    <row r="115" spans="1:16" ht="16.5" x14ac:dyDescent="0.3">
      <c r="A115" s="112" t="s">
        <v>91</v>
      </c>
      <c r="B115" s="112"/>
      <c r="C115" s="101">
        <v>85</v>
      </c>
      <c r="D115" s="112"/>
      <c r="E115" s="101"/>
      <c r="F115" s="113"/>
      <c r="G115" s="113"/>
      <c r="H115" s="113"/>
      <c r="I115" s="113"/>
      <c r="J115" s="113"/>
      <c r="K115" s="64">
        <f t="shared" si="9"/>
        <v>0</v>
      </c>
      <c r="L115" s="65"/>
      <c r="M115" s="102">
        <f t="shared" si="8"/>
        <v>0</v>
      </c>
      <c r="N115" s="63"/>
      <c r="O115" s="63"/>
      <c r="P115" s="63"/>
    </row>
    <row r="116" spans="1:16" ht="16.5" x14ac:dyDescent="0.3">
      <c r="A116" s="112"/>
      <c r="B116" s="112"/>
      <c r="C116" s="101"/>
      <c r="D116" s="112"/>
      <c r="E116" s="101"/>
      <c r="F116" s="113"/>
      <c r="G116" s="113"/>
      <c r="H116" s="113"/>
      <c r="I116" s="113"/>
      <c r="J116" s="113"/>
      <c r="K116" s="64">
        <f t="shared" si="9"/>
        <v>0</v>
      </c>
      <c r="L116" s="65"/>
      <c r="M116" s="102">
        <f t="shared" si="8"/>
        <v>0</v>
      </c>
      <c r="N116" s="63"/>
      <c r="O116" s="63"/>
      <c r="P116" s="63"/>
    </row>
    <row r="117" spans="1:16" ht="16.5" x14ac:dyDescent="0.3">
      <c r="A117" s="112"/>
      <c r="B117" s="112"/>
      <c r="C117" s="101"/>
      <c r="D117" s="112"/>
      <c r="E117" s="101"/>
      <c r="F117" s="113"/>
      <c r="G117" s="113"/>
      <c r="H117" s="113"/>
      <c r="I117" s="113"/>
      <c r="J117" s="113"/>
      <c r="K117" s="64">
        <f t="shared" si="9"/>
        <v>0</v>
      </c>
      <c r="L117" s="65"/>
      <c r="M117" s="102">
        <f t="shared" si="8"/>
        <v>0</v>
      </c>
      <c r="N117" s="63"/>
      <c r="O117" s="63"/>
      <c r="P117" s="63"/>
    </row>
    <row r="118" spans="1:16" ht="16.5" x14ac:dyDescent="0.3">
      <c r="A118" s="115"/>
      <c r="B118" s="116"/>
      <c r="C118" s="101"/>
      <c r="D118" s="117"/>
      <c r="E118" s="117"/>
      <c r="F118" s="113"/>
      <c r="G118" s="113"/>
      <c r="H118" s="113"/>
      <c r="I118" s="118"/>
      <c r="J118" s="113"/>
      <c r="K118" s="64">
        <f t="shared" si="9"/>
        <v>0</v>
      </c>
      <c r="L118" s="37"/>
      <c r="M118" s="102">
        <f t="shared" si="8"/>
        <v>0</v>
      </c>
      <c r="N118" s="63"/>
      <c r="O118" s="63"/>
      <c r="P118" s="63"/>
    </row>
    <row r="119" spans="1:16" ht="16.5" x14ac:dyDescent="0.3">
      <c r="A119" s="24"/>
      <c r="B119" s="24"/>
      <c r="C119" s="24"/>
      <c r="D119" s="24"/>
      <c r="E119" s="24"/>
      <c r="F119" s="25"/>
      <c r="G119" s="25"/>
      <c r="H119" s="25"/>
      <c r="I119" s="25"/>
      <c r="J119" s="25"/>
      <c r="K119" s="106">
        <f>SUM(K110:K118)</f>
        <v>0.70499999999999996</v>
      </c>
      <c r="L119" s="107">
        <f>SUM(L110:L118)</f>
        <v>1</v>
      </c>
      <c r="M119" s="119"/>
      <c r="N119" s="28"/>
      <c r="O119" s="28"/>
      <c r="P119" s="109"/>
    </row>
    <row r="120" spans="1:16" ht="17.25" thickBot="1" x14ac:dyDescent="0.35">
      <c r="A120" s="38"/>
      <c r="B120" s="38"/>
      <c r="C120" s="38"/>
      <c r="D120" s="38"/>
      <c r="E120" s="38"/>
      <c r="F120" s="39"/>
      <c r="G120" s="39"/>
      <c r="H120" s="39"/>
      <c r="I120" s="39"/>
      <c r="J120" s="39"/>
      <c r="K120" s="120"/>
      <c r="L120" s="121"/>
      <c r="M120" s="121"/>
      <c r="N120" s="40"/>
      <c r="O120" s="40"/>
      <c r="P120" s="122"/>
    </row>
    <row r="121" spans="1:16" ht="17.25" thickBot="1" x14ac:dyDescent="0.35">
      <c r="A121" s="24"/>
      <c r="B121" s="24"/>
      <c r="C121" s="24"/>
      <c r="D121" s="24"/>
      <c r="E121" s="24"/>
      <c r="F121" s="25"/>
      <c r="G121" s="25"/>
      <c r="H121" s="25"/>
      <c r="I121" s="25"/>
      <c r="J121" s="25"/>
      <c r="K121" s="99"/>
      <c r="L121" s="119"/>
      <c r="M121" s="119"/>
      <c r="N121" s="28"/>
      <c r="O121" s="28"/>
      <c r="P121" s="109"/>
    </row>
    <row r="122" spans="1:16" ht="17.25" thickBot="1" x14ac:dyDescent="0.35">
      <c r="A122" s="165" t="s">
        <v>109</v>
      </c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7"/>
    </row>
    <row r="123" spans="1:16" ht="16.5" x14ac:dyDescent="0.3">
      <c r="A123" s="24"/>
      <c r="B123" s="24"/>
      <c r="C123" s="24"/>
      <c r="D123" s="24"/>
      <c r="E123" s="24"/>
      <c r="F123" s="25"/>
      <c r="G123" s="25"/>
      <c r="H123" s="25"/>
      <c r="I123" s="25"/>
      <c r="J123" s="25"/>
      <c r="K123" s="26"/>
      <c r="L123" s="27"/>
      <c r="M123" s="27"/>
      <c r="N123" s="28"/>
      <c r="O123" s="28"/>
      <c r="P123" s="24"/>
    </row>
    <row r="124" spans="1:16" ht="16.5" x14ac:dyDescent="0.3">
      <c r="A124" s="50" t="s">
        <v>21</v>
      </c>
      <c r="B124" s="51" t="s">
        <v>94</v>
      </c>
      <c r="C124" s="51" t="s">
        <v>95</v>
      </c>
      <c r="D124" s="51" t="s">
        <v>96</v>
      </c>
      <c r="E124" s="51" t="s">
        <v>96</v>
      </c>
      <c r="F124" s="156" t="s">
        <v>97</v>
      </c>
      <c r="G124" s="157"/>
      <c r="H124" s="157"/>
      <c r="I124" s="157"/>
      <c r="J124" s="158"/>
      <c r="K124" s="52" t="s">
        <v>98</v>
      </c>
      <c r="L124" s="53" t="s">
        <v>99</v>
      </c>
      <c r="M124" s="54" t="s">
        <v>98</v>
      </c>
      <c r="N124" s="50" t="s">
        <v>100</v>
      </c>
      <c r="O124" s="50" t="s">
        <v>101</v>
      </c>
      <c r="P124" s="50" t="s">
        <v>102</v>
      </c>
    </row>
    <row r="125" spans="1:16" ht="17.25" thickBot="1" x14ac:dyDescent="0.35">
      <c r="A125" s="55" t="s">
        <v>23</v>
      </c>
      <c r="B125" s="55"/>
      <c r="C125" s="55" t="s">
        <v>103</v>
      </c>
      <c r="D125" s="55" t="s">
        <v>104</v>
      </c>
      <c r="E125" s="55" t="s">
        <v>103</v>
      </c>
      <c r="F125" s="56">
        <v>1</v>
      </c>
      <c r="G125" s="56">
        <v>2</v>
      </c>
      <c r="H125" s="56">
        <v>3</v>
      </c>
      <c r="I125" s="56">
        <v>4</v>
      </c>
      <c r="J125" s="56">
        <v>5</v>
      </c>
      <c r="K125" s="57" t="s">
        <v>105</v>
      </c>
      <c r="L125" s="58" t="s">
        <v>97</v>
      </c>
      <c r="M125" s="59" t="s">
        <v>6</v>
      </c>
      <c r="N125" s="55" t="s">
        <v>6</v>
      </c>
      <c r="O125" s="55"/>
      <c r="P125" s="55"/>
    </row>
    <row r="126" spans="1:16" ht="17.25" thickTop="1" x14ac:dyDescent="0.3">
      <c r="A126" s="138" t="s">
        <v>2</v>
      </c>
      <c r="B126" s="68" t="s">
        <v>5</v>
      </c>
      <c r="C126" s="61">
        <v>27</v>
      </c>
      <c r="D126" s="62"/>
      <c r="E126" s="63"/>
      <c r="F126" s="64">
        <v>1.2350000000000001</v>
      </c>
      <c r="G126" s="64">
        <v>0</v>
      </c>
      <c r="H126" s="64">
        <v>0</v>
      </c>
      <c r="I126" s="64">
        <v>0</v>
      </c>
      <c r="J126" s="64">
        <v>0</v>
      </c>
      <c r="K126" s="64">
        <f t="shared" ref="K126:K134" si="10">SUM(F126:J126)</f>
        <v>1.2350000000000001</v>
      </c>
      <c r="L126" s="123">
        <v>1</v>
      </c>
      <c r="M126" s="102">
        <f>SUM(K126)</f>
        <v>1.2350000000000001</v>
      </c>
      <c r="N126" s="124"/>
      <c r="O126" s="125"/>
      <c r="P126" s="126"/>
    </row>
    <row r="127" spans="1:16" ht="16.5" x14ac:dyDescent="0.3">
      <c r="A127" s="138" t="s">
        <v>45</v>
      </c>
      <c r="B127" s="68" t="s">
        <v>5</v>
      </c>
      <c r="C127" s="61">
        <v>11</v>
      </c>
      <c r="D127" s="70"/>
      <c r="E127" s="63"/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f t="shared" si="10"/>
        <v>0</v>
      </c>
      <c r="L127" s="65"/>
      <c r="M127" s="102">
        <f t="shared" ref="M127:M134" si="11">SUM(K127)</f>
        <v>0</v>
      </c>
      <c r="N127" s="63"/>
      <c r="O127" s="63"/>
      <c r="P127" s="63"/>
    </row>
    <row r="128" spans="1:16" ht="16.5" x14ac:dyDescent="0.3">
      <c r="A128" s="138" t="s">
        <v>48</v>
      </c>
      <c r="B128" s="68" t="s">
        <v>5</v>
      </c>
      <c r="C128" s="61">
        <v>33</v>
      </c>
      <c r="D128" s="69"/>
      <c r="E128" s="63"/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f t="shared" si="10"/>
        <v>0</v>
      </c>
      <c r="L128" s="65"/>
      <c r="M128" s="102">
        <f t="shared" si="11"/>
        <v>0</v>
      </c>
      <c r="N128" s="63"/>
      <c r="O128" s="63"/>
      <c r="P128" s="101"/>
    </row>
    <row r="129" spans="1:16" ht="16.5" x14ac:dyDescent="0.3">
      <c r="A129" s="112"/>
      <c r="B129" s="112"/>
      <c r="C129" s="101"/>
      <c r="D129" s="112"/>
      <c r="E129" s="101"/>
      <c r="F129" s="113"/>
      <c r="G129" s="113"/>
      <c r="H129" s="113"/>
      <c r="I129" s="113"/>
      <c r="J129" s="113"/>
      <c r="K129" s="64">
        <v>0</v>
      </c>
      <c r="L129" s="65"/>
      <c r="M129" s="102">
        <f t="shared" si="11"/>
        <v>0</v>
      </c>
      <c r="N129" s="63"/>
      <c r="O129" s="63"/>
      <c r="P129" s="63"/>
    </row>
    <row r="130" spans="1:16" ht="16.5" x14ac:dyDescent="0.3">
      <c r="A130" s="112"/>
      <c r="B130" s="112"/>
      <c r="C130" s="101"/>
      <c r="D130" s="112"/>
      <c r="E130" s="112"/>
      <c r="F130" s="63"/>
      <c r="G130" s="63"/>
      <c r="H130" s="63"/>
      <c r="I130" s="63"/>
      <c r="J130" s="63"/>
      <c r="K130" s="64">
        <f t="shared" si="10"/>
        <v>0</v>
      </c>
      <c r="L130" s="65"/>
      <c r="M130" s="102">
        <f t="shared" si="11"/>
        <v>0</v>
      </c>
      <c r="N130" s="63"/>
      <c r="O130" s="65"/>
      <c r="P130" s="67"/>
    </row>
    <row r="131" spans="1:16" ht="16.5" x14ac:dyDescent="0.3">
      <c r="A131" s="115"/>
      <c r="B131" s="100"/>
      <c r="C131" s="101"/>
      <c r="D131" s="100"/>
      <c r="E131" s="101"/>
      <c r="F131" s="64"/>
      <c r="G131" s="64"/>
      <c r="H131" s="64"/>
      <c r="I131" s="64"/>
      <c r="J131" s="64"/>
      <c r="K131" s="64">
        <f t="shared" si="10"/>
        <v>0</v>
      </c>
      <c r="L131" s="65"/>
      <c r="M131" s="102">
        <f t="shared" si="11"/>
        <v>0</v>
      </c>
      <c r="N131" s="63"/>
      <c r="O131" s="65"/>
      <c r="P131" s="67"/>
    </row>
    <row r="132" spans="1:16" ht="16.5" x14ac:dyDescent="0.3">
      <c r="A132" s="115"/>
      <c r="B132" s="127"/>
      <c r="C132" s="101"/>
      <c r="D132" s="127"/>
      <c r="E132" s="128"/>
      <c r="F132" s="64"/>
      <c r="G132" s="64"/>
      <c r="H132" s="64"/>
      <c r="I132" s="64"/>
      <c r="J132" s="64"/>
      <c r="K132" s="64">
        <f t="shared" si="10"/>
        <v>0</v>
      </c>
      <c r="L132" s="65"/>
      <c r="M132" s="102">
        <f t="shared" si="11"/>
        <v>0</v>
      </c>
      <c r="N132" s="63"/>
      <c r="O132" s="65"/>
      <c r="P132" s="63"/>
    </row>
    <row r="133" spans="1:16" ht="16.5" x14ac:dyDescent="0.3">
      <c r="A133" s="115"/>
      <c r="B133" s="100"/>
      <c r="C133" s="101"/>
      <c r="D133" s="100"/>
      <c r="E133" s="101"/>
      <c r="F133" s="64"/>
      <c r="G133" s="64"/>
      <c r="H133" s="64"/>
      <c r="I133" s="64"/>
      <c r="J133" s="64"/>
      <c r="K133" s="64">
        <f t="shared" si="10"/>
        <v>0</v>
      </c>
      <c r="L133" s="65"/>
      <c r="M133" s="102">
        <f t="shared" si="11"/>
        <v>0</v>
      </c>
      <c r="N133" s="63"/>
      <c r="O133" s="65"/>
      <c r="P133" s="67"/>
    </row>
    <row r="134" spans="1:16" ht="16.5" x14ac:dyDescent="0.3">
      <c r="A134" s="115"/>
      <c r="B134" s="127"/>
      <c r="C134" s="101"/>
      <c r="D134" s="116"/>
      <c r="E134" s="101"/>
      <c r="F134" s="64"/>
      <c r="G134" s="64"/>
      <c r="H134" s="64"/>
      <c r="I134" s="64"/>
      <c r="J134" s="64"/>
      <c r="K134" s="64">
        <f t="shared" si="10"/>
        <v>0</v>
      </c>
      <c r="L134" s="65"/>
      <c r="M134" s="102">
        <f t="shared" si="11"/>
        <v>0</v>
      </c>
      <c r="N134" s="63"/>
      <c r="O134" s="65"/>
      <c r="P134" s="67"/>
    </row>
    <row r="135" spans="1:16" ht="16.5" x14ac:dyDescent="0.3">
      <c r="A135" s="112"/>
      <c r="B135" s="112"/>
      <c r="C135" s="101"/>
      <c r="D135" s="112"/>
      <c r="E135" s="112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</row>
    <row r="136" spans="1:16" ht="16.5" x14ac:dyDescent="0.3">
      <c r="A136" s="112"/>
      <c r="B136" s="112"/>
      <c r="C136" s="101"/>
      <c r="D136" s="112"/>
      <c r="E136" s="101"/>
      <c r="F136" s="113"/>
      <c r="G136" s="113"/>
      <c r="H136" s="113"/>
      <c r="I136" s="113"/>
      <c r="J136" s="113"/>
      <c r="K136" s="64"/>
      <c r="L136" s="65"/>
      <c r="M136" s="64"/>
      <c r="N136" s="63"/>
      <c r="O136" s="63"/>
      <c r="P136" s="63"/>
    </row>
    <row r="137" spans="1:16" ht="16.5" x14ac:dyDescent="0.3">
      <c r="A137" s="115"/>
      <c r="B137" s="116"/>
      <c r="C137" s="117"/>
      <c r="D137" s="117"/>
      <c r="E137" s="117"/>
      <c r="F137" s="113"/>
      <c r="G137" s="113"/>
      <c r="H137" s="113"/>
      <c r="I137" s="118"/>
      <c r="J137" s="113"/>
      <c r="K137" s="29"/>
      <c r="L137" s="29"/>
      <c r="M137" s="29"/>
      <c r="N137" s="29"/>
      <c r="O137" s="29"/>
      <c r="P137" s="63"/>
    </row>
    <row r="138" spans="1:16" ht="16.5" x14ac:dyDescent="0.3">
      <c r="A138" s="24"/>
      <c r="B138" s="24"/>
      <c r="C138" s="24"/>
      <c r="D138" s="24"/>
      <c r="E138" s="24"/>
      <c r="F138" s="25"/>
      <c r="G138" s="25"/>
      <c r="H138" s="25"/>
      <c r="I138" s="25"/>
      <c r="J138" s="25"/>
      <c r="K138" s="106">
        <f>SUM(K126:K137)</f>
        <v>1.2350000000000001</v>
      </c>
      <c r="L138" s="107">
        <f>SUM(L126:L137)</f>
        <v>1</v>
      </c>
      <c r="M138" s="119"/>
      <c r="N138" s="28"/>
      <c r="O138" s="28"/>
      <c r="P138" s="109"/>
    </row>
    <row r="139" spans="1:16" ht="17.25" thickBot="1" x14ac:dyDescent="0.35">
      <c r="A139" s="38"/>
      <c r="B139" s="38"/>
      <c r="C139" s="38"/>
      <c r="D139" s="38"/>
      <c r="E139" s="38"/>
      <c r="F139" s="40"/>
      <c r="G139" s="40"/>
      <c r="H139" s="40"/>
      <c r="I139" s="40"/>
      <c r="J139" s="40"/>
      <c r="K139" s="38"/>
      <c r="L139" s="38"/>
      <c r="M139" s="38"/>
      <c r="N139" s="38"/>
      <c r="O139" s="38"/>
      <c r="P139" s="38"/>
    </row>
    <row r="140" spans="1:16" ht="17.25" thickBot="1" x14ac:dyDescent="0.35">
      <c r="A140" s="24"/>
      <c r="B140" s="24"/>
      <c r="C140" s="24"/>
      <c r="D140" s="24"/>
      <c r="E140" s="24"/>
      <c r="F140" s="28"/>
      <c r="G140" s="28"/>
      <c r="H140" s="28"/>
      <c r="I140" s="28"/>
      <c r="J140" s="28"/>
      <c r="K140" s="24"/>
      <c r="L140" s="24"/>
      <c r="M140" s="24"/>
      <c r="N140" s="24"/>
      <c r="O140" s="24"/>
      <c r="P140" s="24"/>
    </row>
    <row r="141" spans="1:16" ht="17.25" thickBot="1" x14ac:dyDescent="0.35">
      <c r="A141" s="87" t="s">
        <v>110</v>
      </c>
      <c r="B141" s="41"/>
      <c r="C141" s="41"/>
      <c r="D141" s="41"/>
      <c r="E141" s="41"/>
      <c r="F141" s="42"/>
      <c r="G141" s="42"/>
      <c r="H141" s="42"/>
      <c r="I141" s="42"/>
      <c r="J141" s="42"/>
      <c r="K141" s="41"/>
      <c r="L141" s="41"/>
      <c r="M141" s="41"/>
      <c r="N141" s="41"/>
      <c r="O141" s="41"/>
      <c r="P141" s="43"/>
    </row>
    <row r="142" spans="1:16" ht="16.5" x14ac:dyDescent="0.3">
      <c r="A142" s="48"/>
      <c r="B142" s="24"/>
      <c r="C142" s="24"/>
      <c r="D142" s="24"/>
      <c r="E142" s="24"/>
      <c r="F142" s="28"/>
      <c r="G142" s="28"/>
      <c r="H142" s="28"/>
      <c r="I142" s="28"/>
      <c r="J142" s="28"/>
      <c r="K142" s="24"/>
      <c r="L142" s="24"/>
      <c r="M142" s="24"/>
      <c r="N142" s="24"/>
      <c r="O142" s="24"/>
      <c r="P142" s="24"/>
    </row>
    <row r="143" spans="1:16" ht="16.5" x14ac:dyDescent="0.3">
      <c r="A143" s="24"/>
      <c r="B143" s="129" t="s">
        <v>111</v>
      </c>
      <c r="C143" s="24"/>
      <c r="D143" s="24"/>
      <c r="E143" s="24"/>
      <c r="F143" s="28"/>
      <c r="G143" s="129" t="s">
        <v>112</v>
      </c>
      <c r="H143" s="28"/>
      <c r="I143" s="130" t="s">
        <v>113</v>
      </c>
      <c r="J143" s="28"/>
      <c r="K143" s="24"/>
      <c r="L143" s="24"/>
      <c r="M143" s="24"/>
      <c r="N143" s="24"/>
      <c r="O143" s="24"/>
      <c r="P143" s="24"/>
    </row>
    <row r="144" spans="1:16" ht="16.5" x14ac:dyDescent="0.3">
      <c r="A144" s="24" t="s">
        <v>114</v>
      </c>
      <c r="B144" s="131">
        <f>L92+L103</f>
        <v>26</v>
      </c>
      <c r="C144" s="132"/>
      <c r="D144" s="132"/>
      <c r="E144" s="132"/>
      <c r="F144" s="133"/>
      <c r="G144" s="131">
        <f>L119</f>
        <v>1</v>
      </c>
      <c r="H144" s="133"/>
      <c r="I144" s="103">
        <f>+B144+G144</f>
        <v>27</v>
      </c>
      <c r="J144" s="133"/>
      <c r="K144" s="24"/>
      <c r="L144" s="24"/>
      <c r="M144" s="24"/>
      <c r="N144" s="24"/>
      <c r="O144" s="24"/>
      <c r="P144" s="24"/>
    </row>
    <row r="145" spans="1:16" ht="16.5" x14ac:dyDescent="0.3">
      <c r="A145" s="24" t="s">
        <v>115</v>
      </c>
      <c r="B145" s="102">
        <f>K92+K103</f>
        <v>45.990000000000009</v>
      </c>
      <c r="C145" s="132"/>
      <c r="D145" s="132"/>
      <c r="E145" s="132"/>
      <c r="F145" s="133"/>
      <c r="G145" s="52">
        <f>+K119</f>
        <v>0.70499999999999996</v>
      </c>
      <c r="H145" s="133"/>
      <c r="I145" s="152">
        <f>+G145+B145</f>
        <v>46.695000000000007</v>
      </c>
      <c r="J145" s="134"/>
      <c r="K145" s="24"/>
      <c r="L145" s="24"/>
      <c r="M145" s="24"/>
      <c r="N145" s="24"/>
      <c r="O145" s="24"/>
      <c r="P145" s="24"/>
    </row>
    <row r="146" spans="1:16" ht="16.5" x14ac:dyDescent="0.3">
      <c r="A146" s="24" t="s">
        <v>116</v>
      </c>
      <c r="B146" s="135">
        <v>2.9209999999999998</v>
      </c>
      <c r="C146" s="159"/>
      <c r="D146" s="160"/>
      <c r="E146" s="160"/>
      <c r="F146" s="161"/>
      <c r="G146" s="113">
        <f>MAX(F110:J118)</f>
        <v>0.70499999999999996</v>
      </c>
      <c r="H146" s="162"/>
      <c r="I146" s="161"/>
      <c r="J146" s="133"/>
      <c r="K146" s="24"/>
      <c r="L146" s="24"/>
      <c r="M146" s="24"/>
      <c r="N146" s="24"/>
      <c r="O146" s="24"/>
      <c r="P146" s="24"/>
    </row>
    <row r="147" spans="1:16" ht="16.5" x14ac:dyDescent="0.3">
      <c r="A147" s="24"/>
      <c r="B147" s="66"/>
      <c r="C147" s="163"/>
      <c r="D147" s="164"/>
      <c r="E147" s="164"/>
      <c r="F147" s="164"/>
      <c r="G147" s="136"/>
      <c r="H147" s="133"/>
      <c r="I147" s="133"/>
      <c r="J147" s="133"/>
      <c r="K147" s="24"/>
      <c r="L147" s="24"/>
      <c r="M147" s="24"/>
      <c r="N147" s="24"/>
      <c r="O147" s="24"/>
      <c r="P147" s="24"/>
    </row>
    <row r="148" spans="1:16" ht="16.5" x14ac:dyDescent="0.3">
      <c r="A148" s="24" t="s">
        <v>117</v>
      </c>
      <c r="B148" s="135">
        <f>MAX(K10:K80)</f>
        <v>7.2389999999999999</v>
      </c>
      <c r="C148" s="159"/>
      <c r="D148" s="160"/>
      <c r="E148" s="160"/>
      <c r="F148" s="161"/>
      <c r="G148" s="137">
        <f>MAX(K110:K118)</f>
        <v>0.70499999999999996</v>
      </c>
      <c r="H148" s="162"/>
      <c r="I148" s="161"/>
      <c r="J148" s="133"/>
      <c r="K148" s="24"/>
      <c r="L148" s="24"/>
      <c r="M148" s="24"/>
      <c r="N148" s="24"/>
      <c r="O148" s="24"/>
      <c r="P148" s="24"/>
    </row>
    <row r="149" spans="1:16" ht="16.5" x14ac:dyDescent="0.3">
      <c r="A149" s="24"/>
      <c r="B149" s="45"/>
      <c r="C149" s="30"/>
      <c r="D149" s="30"/>
      <c r="E149" s="30"/>
      <c r="F149" s="31"/>
      <c r="G149" s="45"/>
      <c r="H149" s="44"/>
      <c r="I149" s="44"/>
      <c r="J149" s="44"/>
      <c r="K149" s="24"/>
      <c r="L149" s="24"/>
      <c r="M149" s="24"/>
      <c r="N149" s="24"/>
      <c r="O149" s="24"/>
      <c r="P149" s="24"/>
    </row>
    <row r="150" spans="1:16" ht="16.5" x14ac:dyDescent="0.3">
      <c r="A150" s="46"/>
      <c r="B150" s="47"/>
      <c r="C150" s="31"/>
      <c r="D150" s="30"/>
      <c r="E150" s="30"/>
      <c r="F150" s="44"/>
      <c r="G150" s="31"/>
      <c r="H150" s="44"/>
      <c r="I150" s="31"/>
      <c r="J150" s="44"/>
      <c r="K150" s="24"/>
      <c r="L150" s="24"/>
      <c r="M150" s="24"/>
      <c r="N150" s="24"/>
      <c r="O150" s="24"/>
      <c r="P150" s="24"/>
    </row>
    <row r="151" spans="1:16" ht="16.5" x14ac:dyDescent="0.3">
      <c r="A151" s="24"/>
      <c r="B151" s="24"/>
      <c r="C151" s="24"/>
      <c r="D151" s="24"/>
      <c r="E151" s="24"/>
      <c r="F151" s="28"/>
      <c r="G151" s="28"/>
      <c r="H151" s="28"/>
      <c r="I151" s="28"/>
      <c r="J151" s="28"/>
      <c r="K151" s="24"/>
      <c r="L151" s="24"/>
      <c r="M151" s="24"/>
      <c r="N151" s="24"/>
      <c r="O151" s="24"/>
      <c r="P151" s="24"/>
    </row>
  </sheetData>
  <sortState ref="A10:M91">
    <sortCondition descending="1" ref="M10"/>
  </sortState>
  <mergeCells count="12">
    <mergeCell ref="A122:P122"/>
    <mergeCell ref="A6:P6"/>
    <mergeCell ref="F8:J8"/>
    <mergeCell ref="F96:J96"/>
    <mergeCell ref="A106:P106"/>
    <mergeCell ref="F108:J108"/>
    <mergeCell ref="F124:J124"/>
    <mergeCell ref="C146:F146"/>
    <mergeCell ref="H146:I146"/>
    <mergeCell ref="C147:F147"/>
    <mergeCell ref="C148:F148"/>
    <mergeCell ref="H148:I1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Tag Numbers 2015</vt:lpstr>
      <vt:lpstr>Von Bach 21-2-15</vt:lpstr>
      <vt:lpstr>Sheet2</vt:lpstr>
    </vt:vector>
  </TitlesOfParts>
  <Company>Aucor Namibia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Engelbrecht</dc:creator>
  <cp:lastModifiedBy>Teresa Vorster</cp:lastModifiedBy>
  <cp:lastPrinted>2014-12-03T11:37:24Z</cp:lastPrinted>
  <dcterms:created xsi:type="dcterms:W3CDTF">2010-10-16T16:55:47Z</dcterms:created>
  <dcterms:modified xsi:type="dcterms:W3CDTF">2015-02-26T11:56:45Z</dcterms:modified>
</cp:coreProperties>
</file>