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resa\Pictures\NBAA\Results2015\"/>
    </mc:Choice>
  </mc:AlternateContent>
  <bookViews>
    <workbookView xWindow="0" yWindow="0" windowWidth="20490" windowHeight="715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" l="1"/>
  <c r="F41" i="1"/>
  <c r="I13" i="1"/>
  <c r="D41" i="1"/>
  <c r="F39" i="1"/>
  <c r="D39" i="1"/>
  <c r="Q12" i="1"/>
  <c r="Q13" i="1"/>
  <c r="Q14" i="1"/>
  <c r="Q15" i="1"/>
  <c r="Q16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F37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D37" i="1"/>
  <c r="D35" i="1"/>
  <c r="F35" i="1"/>
  <c r="H35" i="1"/>
  <c r="H37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S13" i="1"/>
  <c r="S14" i="1"/>
  <c r="S15" i="1"/>
  <c r="S16" i="1"/>
  <c r="S17" i="1"/>
  <c r="S18" i="1"/>
  <c r="S12" i="1"/>
  <c r="T13" i="1"/>
  <c r="T14" i="1"/>
  <c r="T15" i="1"/>
  <c r="T16" i="1"/>
  <c r="T17" i="1"/>
  <c r="T18" i="1"/>
  <c r="T12" i="1"/>
</calcChain>
</file>

<file path=xl/sharedStrings.xml><?xml version="1.0" encoding="utf-8"?>
<sst xmlns="http://schemas.openxmlformats.org/spreadsheetml/2006/main" count="51" uniqueCount="42">
  <si>
    <t>Tag #:</t>
  </si>
  <si>
    <t>Name of Angler:</t>
  </si>
  <si>
    <t>QTY of Fish</t>
  </si>
  <si>
    <t>Total - Day 1</t>
  </si>
  <si>
    <t>Total - Day 2</t>
  </si>
  <si>
    <t>Total Weight</t>
  </si>
  <si>
    <t>Fish - Day 1</t>
  </si>
  <si>
    <t>Fish - Day 2</t>
  </si>
  <si>
    <t>Final Possition</t>
  </si>
  <si>
    <t>National Championships 2015 @ Lake Oanob / 9 - 11 October 2015</t>
  </si>
  <si>
    <t>Johan Coetzee</t>
  </si>
  <si>
    <t>Alec Williams</t>
  </si>
  <si>
    <t>Sonita Pienaar</t>
  </si>
  <si>
    <t>Jason Koudelka</t>
  </si>
  <si>
    <t>JP Judeel</t>
  </si>
  <si>
    <t>Neil Engelbrecht</t>
  </si>
  <si>
    <t>Richard Grant</t>
  </si>
  <si>
    <t>Andrew Hall</t>
  </si>
  <si>
    <t>Andre van Vuuren</t>
  </si>
  <si>
    <t>Max Pieper</t>
  </si>
  <si>
    <t>Neels van Tonder</t>
  </si>
  <si>
    <t>Penalty for dead fish (-.25)</t>
  </si>
  <si>
    <t>Thinus Williams</t>
  </si>
  <si>
    <t>Jacques Marais</t>
  </si>
  <si>
    <t>Lourens Delport</t>
  </si>
  <si>
    <t>Jacques Swart</t>
  </si>
  <si>
    <t>Emile Bohm</t>
  </si>
  <si>
    <t>Hendrik Pretorius</t>
  </si>
  <si>
    <t>Anton de Wit</t>
  </si>
  <si>
    <t>Pierre Fourie</t>
  </si>
  <si>
    <t>Jurgen Geiger</t>
  </si>
  <si>
    <t>Nick Kruger</t>
  </si>
  <si>
    <t>Points - Day 1</t>
  </si>
  <si>
    <t>Points - Day 2</t>
  </si>
  <si>
    <t>Final Points</t>
  </si>
  <si>
    <t>Day 1:</t>
  </si>
  <si>
    <t>Day 2:</t>
  </si>
  <si>
    <t>Total:</t>
  </si>
  <si>
    <t>Weight of fish weighed in:</t>
  </si>
  <si>
    <t>Number of fish weighed in:</t>
  </si>
  <si>
    <t>Heaviest fish:</t>
  </si>
  <si>
    <t>Heaviest bag: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</si>
</sst>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scheme val="minor"/>
    </font>
    <font>
      <sz val="10"/>
      <color rgb="FFFF0000"/>
      <name val="Calibri"/>
      <scheme val="minor"/>
    </font>
    <font>
      <b/>
      <sz val="12"/>
      <color rgb="FFFF0000"/>
      <name val="Calibri"/>
      <scheme val="minor"/>
    </font>
    <font>
      <b/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0</xdr:row>
      <xdr:rowOff>76200</xdr:rowOff>
    </xdr:from>
    <xdr:to>
      <xdr:col>15</xdr:col>
      <xdr:colOff>381000</xdr:colOff>
      <xdr:row>4</xdr:row>
      <xdr:rowOff>183111</xdr:rowOff>
    </xdr:to>
    <xdr:pic>
      <xdr:nvPicPr>
        <xdr:cNvPr id="2" name="Picture 1" descr="Signature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4900" y="76200"/>
          <a:ext cx="5105400" cy="86891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127000</xdr:rowOff>
    </xdr:from>
    <xdr:to>
      <xdr:col>4</xdr:col>
      <xdr:colOff>444500</xdr:colOff>
      <xdr:row>7</xdr:row>
      <xdr:rowOff>95155</xdr:rowOff>
    </xdr:to>
    <xdr:pic>
      <xdr:nvPicPr>
        <xdr:cNvPr id="3" name="Picture 2" descr="798px-Bank_Windhoek_logo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89000"/>
          <a:ext cx="3162300" cy="539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42"/>
  <sheetViews>
    <sheetView tabSelected="1" workbookViewId="0">
      <selection activeCell="W16" sqref="W16"/>
    </sheetView>
  </sheetViews>
  <sheetFormatPr defaultColWidth="11" defaultRowHeight="15.75" x14ac:dyDescent="0.25"/>
  <cols>
    <col min="1" max="1" width="19.375" customWidth="1"/>
    <col min="2" max="2" width="6.875" customWidth="1"/>
    <col min="3" max="7" width="6" customWidth="1"/>
    <col min="8" max="8" width="6.625" customWidth="1"/>
    <col min="9" max="9" width="7.875" customWidth="1"/>
    <col min="10" max="10" width="9" customWidth="1"/>
    <col min="11" max="12" width="6" customWidth="1"/>
    <col min="13" max="13" width="6.125" customWidth="1"/>
    <col min="14" max="15" width="6" customWidth="1"/>
    <col min="16" max="16" width="6.625" customWidth="1"/>
    <col min="17" max="17" width="7.875" customWidth="1"/>
    <col min="18" max="18" width="9" customWidth="1"/>
    <col min="19" max="19" width="11.625" customWidth="1"/>
    <col min="21" max="21" width="9" customWidth="1"/>
  </cols>
  <sheetData>
    <row r="6" spans="1:21" ht="15" customHeight="1" x14ac:dyDescent="0.25">
      <c r="F6" s="23" t="s">
        <v>9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15" customHeight="1" x14ac:dyDescent="0.25"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9" spans="1:21" ht="16.5" thickBot="1" x14ac:dyDescent="0.3"/>
    <row r="10" spans="1:21" ht="30" customHeight="1" x14ac:dyDescent="0.25">
      <c r="A10" s="24" t="s">
        <v>1</v>
      </c>
      <c r="B10" s="25" t="s">
        <v>0</v>
      </c>
      <c r="C10" s="27" t="s">
        <v>6</v>
      </c>
      <c r="D10" s="26"/>
      <c r="E10" s="26"/>
      <c r="F10" s="26"/>
      <c r="G10" s="26"/>
      <c r="H10" s="26" t="s">
        <v>2</v>
      </c>
      <c r="I10" s="26" t="s">
        <v>3</v>
      </c>
      <c r="J10" s="21" t="s">
        <v>32</v>
      </c>
      <c r="K10" s="27" t="s">
        <v>7</v>
      </c>
      <c r="L10" s="26"/>
      <c r="M10" s="26"/>
      <c r="N10" s="26"/>
      <c r="O10" s="26"/>
      <c r="P10" s="26" t="s">
        <v>2</v>
      </c>
      <c r="Q10" s="26" t="s">
        <v>4</v>
      </c>
      <c r="R10" s="21" t="s">
        <v>33</v>
      </c>
      <c r="S10" s="27" t="s">
        <v>5</v>
      </c>
      <c r="T10" s="26" t="s">
        <v>34</v>
      </c>
      <c r="U10" s="21" t="s">
        <v>8</v>
      </c>
    </row>
    <row r="11" spans="1:21" x14ac:dyDescent="0.25">
      <c r="A11" s="24"/>
      <c r="B11" s="25"/>
      <c r="C11" s="13">
        <v>1</v>
      </c>
      <c r="D11" s="1">
        <v>2</v>
      </c>
      <c r="E11" s="1">
        <v>3</v>
      </c>
      <c r="F11" s="1">
        <v>4</v>
      </c>
      <c r="G11" s="1">
        <v>5</v>
      </c>
      <c r="H11" s="24"/>
      <c r="I11" s="24"/>
      <c r="J11" s="22"/>
      <c r="K11" s="13">
        <v>1</v>
      </c>
      <c r="L11" s="1">
        <v>2</v>
      </c>
      <c r="M11" s="1">
        <v>3</v>
      </c>
      <c r="N11" s="1">
        <v>4</v>
      </c>
      <c r="O11" s="1">
        <v>5</v>
      </c>
      <c r="P11" s="24"/>
      <c r="Q11" s="24"/>
      <c r="R11" s="22"/>
      <c r="S11" s="28"/>
      <c r="T11" s="24"/>
      <c r="U11" s="22"/>
    </row>
    <row r="12" spans="1:21" x14ac:dyDescent="0.25">
      <c r="A12" s="2" t="s">
        <v>10</v>
      </c>
      <c r="B12" s="4">
        <v>69</v>
      </c>
      <c r="C12" s="14">
        <v>2.6549999999999998</v>
      </c>
      <c r="D12" s="3">
        <v>2.4340000000000002</v>
      </c>
      <c r="E12" s="3">
        <v>0.53500000000000003</v>
      </c>
      <c r="F12" s="3">
        <v>0</v>
      </c>
      <c r="G12" s="3">
        <v>0</v>
      </c>
      <c r="H12" s="3">
        <v>3</v>
      </c>
      <c r="I12" s="3">
        <f>SUM(C12:G12)</f>
        <v>5.6240000000000006</v>
      </c>
      <c r="J12" s="15">
        <v>98</v>
      </c>
      <c r="K12" s="14">
        <v>0.46500000000000002</v>
      </c>
      <c r="L12" s="3">
        <v>2.2469999999999999</v>
      </c>
      <c r="M12" s="3">
        <v>0.71599999999999997</v>
      </c>
      <c r="N12" s="3">
        <v>2.569</v>
      </c>
      <c r="O12" s="3">
        <v>0</v>
      </c>
      <c r="P12" s="3">
        <v>4</v>
      </c>
      <c r="Q12" s="3">
        <f>SUM(K12:O12)</f>
        <v>5.9969999999999999</v>
      </c>
      <c r="R12" s="15">
        <v>99</v>
      </c>
      <c r="S12" s="14">
        <f>Q12+I12</f>
        <v>11.621</v>
      </c>
      <c r="T12" s="3">
        <f>(R12+J12)/2</f>
        <v>98.5</v>
      </c>
      <c r="U12" s="19">
        <v>1</v>
      </c>
    </row>
    <row r="13" spans="1:21" x14ac:dyDescent="0.25">
      <c r="A13" s="2" t="s">
        <v>11</v>
      </c>
      <c r="B13" s="4">
        <v>3</v>
      </c>
      <c r="C13" s="14">
        <v>2.5350000000000001</v>
      </c>
      <c r="D13" s="3">
        <v>2.2530000000000001</v>
      </c>
      <c r="E13" s="3">
        <v>3.2360000000000002</v>
      </c>
      <c r="F13" s="3">
        <v>0</v>
      </c>
      <c r="G13" s="3">
        <v>0</v>
      </c>
      <c r="H13" s="3">
        <v>3</v>
      </c>
      <c r="I13" s="3">
        <f t="shared" ref="I13:I17" si="0">SUM(C13:G13)</f>
        <v>8.0240000000000009</v>
      </c>
      <c r="J13" s="15">
        <v>100</v>
      </c>
      <c r="K13" s="14">
        <v>0.68600000000000005</v>
      </c>
      <c r="L13" s="3">
        <v>2.302</v>
      </c>
      <c r="M13" s="3">
        <v>0</v>
      </c>
      <c r="N13" s="3">
        <v>0</v>
      </c>
      <c r="O13" s="3">
        <v>0</v>
      </c>
      <c r="P13" s="3">
        <v>2</v>
      </c>
      <c r="Q13" s="3">
        <f t="shared" ref="Q13:Q32" si="1">SUM(K13:O13)</f>
        <v>2.988</v>
      </c>
      <c r="R13" s="15">
        <v>95</v>
      </c>
      <c r="S13" s="14">
        <f t="shared" ref="S13:S32" si="2">Q13+I13</f>
        <v>11.012</v>
      </c>
      <c r="T13" s="3">
        <f t="shared" ref="T13:T32" si="3">(R13+J13)/2</f>
        <v>97.5</v>
      </c>
      <c r="U13" s="19">
        <v>2</v>
      </c>
    </row>
    <row r="14" spans="1:21" x14ac:dyDescent="0.25">
      <c r="A14" s="2" t="s">
        <v>12</v>
      </c>
      <c r="B14" s="4">
        <v>11</v>
      </c>
      <c r="C14" s="29">
        <v>3.2650000000000001</v>
      </c>
      <c r="D14" s="30"/>
      <c r="E14" s="31"/>
      <c r="F14" s="3">
        <v>0</v>
      </c>
      <c r="G14" s="3">
        <v>0</v>
      </c>
      <c r="H14" s="3">
        <v>3</v>
      </c>
      <c r="I14" s="3">
        <f t="shared" si="0"/>
        <v>3.2650000000000001</v>
      </c>
      <c r="J14" s="15">
        <v>95</v>
      </c>
      <c r="K14" s="14">
        <v>2.2250000000000001</v>
      </c>
      <c r="L14" s="3">
        <v>2.9260000000000002</v>
      </c>
      <c r="M14" s="3">
        <v>0</v>
      </c>
      <c r="N14" s="3">
        <v>0</v>
      </c>
      <c r="O14" s="3">
        <v>0</v>
      </c>
      <c r="P14" s="3">
        <v>2</v>
      </c>
      <c r="Q14" s="3">
        <f t="shared" si="1"/>
        <v>5.1509999999999998</v>
      </c>
      <c r="R14" s="15">
        <v>98</v>
      </c>
      <c r="S14" s="14">
        <f t="shared" si="2"/>
        <v>8.4160000000000004</v>
      </c>
      <c r="T14" s="3">
        <f t="shared" si="3"/>
        <v>96.5</v>
      </c>
      <c r="U14" s="19">
        <v>3</v>
      </c>
    </row>
    <row r="15" spans="1:21" x14ac:dyDescent="0.25">
      <c r="A15" s="2" t="s">
        <v>13</v>
      </c>
      <c r="B15" s="4">
        <v>17</v>
      </c>
      <c r="C15" s="14">
        <v>1.792</v>
      </c>
      <c r="D15" s="3">
        <v>2.048</v>
      </c>
      <c r="E15" s="3">
        <v>1.5960000000000001</v>
      </c>
      <c r="F15" s="3">
        <v>0.33600000000000002</v>
      </c>
      <c r="G15" s="3">
        <v>0</v>
      </c>
      <c r="H15" s="3">
        <v>4</v>
      </c>
      <c r="I15" s="3">
        <f t="shared" si="0"/>
        <v>5.7720000000000002</v>
      </c>
      <c r="J15" s="15">
        <v>99</v>
      </c>
      <c r="K15" s="14">
        <v>2.093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  <c r="Q15" s="3">
        <f t="shared" si="1"/>
        <v>2.093</v>
      </c>
      <c r="R15" s="15">
        <v>93</v>
      </c>
      <c r="S15" s="14">
        <f t="shared" si="2"/>
        <v>7.8650000000000002</v>
      </c>
      <c r="T15" s="3">
        <f t="shared" si="3"/>
        <v>96</v>
      </c>
      <c r="U15" s="19">
        <v>4</v>
      </c>
    </row>
    <row r="16" spans="1:21" x14ac:dyDescent="0.25">
      <c r="A16" s="2" t="s">
        <v>14</v>
      </c>
      <c r="B16" s="4">
        <v>5</v>
      </c>
      <c r="C16" s="29">
        <v>2.2919999999999998</v>
      </c>
      <c r="D16" s="30"/>
      <c r="E16" s="30"/>
      <c r="F16" s="31"/>
      <c r="G16" s="3">
        <v>0</v>
      </c>
      <c r="H16" s="3">
        <v>4</v>
      </c>
      <c r="I16" s="3">
        <f t="shared" si="0"/>
        <v>2.2919999999999998</v>
      </c>
      <c r="J16" s="15">
        <v>94</v>
      </c>
      <c r="K16" s="14">
        <v>3.194</v>
      </c>
      <c r="L16" s="3">
        <v>0.76900000000000002</v>
      </c>
      <c r="M16" s="3">
        <v>0</v>
      </c>
      <c r="N16" s="3">
        <v>0</v>
      </c>
      <c r="O16" s="3">
        <v>0</v>
      </c>
      <c r="P16" s="3">
        <v>2</v>
      </c>
      <c r="Q16" s="3">
        <f t="shared" si="1"/>
        <v>3.9630000000000001</v>
      </c>
      <c r="R16" s="15">
        <v>97</v>
      </c>
      <c r="S16" s="14">
        <f t="shared" si="2"/>
        <v>6.2549999999999999</v>
      </c>
      <c r="T16" s="3">
        <f t="shared" si="3"/>
        <v>95.5</v>
      </c>
      <c r="U16" s="19">
        <v>5</v>
      </c>
    </row>
    <row r="17" spans="1:21" x14ac:dyDescent="0.25">
      <c r="A17" s="2" t="s">
        <v>15</v>
      </c>
      <c r="B17" s="4">
        <v>12</v>
      </c>
      <c r="C17" s="14">
        <v>0.84899999999999998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f t="shared" si="0"/>
        <v>0.84899999999999998</v>
      </c>
      <c r="J17" s="15">
        <v>89</v>
      </c>
      <c r="K17" s="14">
        <v>0.54500000000000004</v>
      </c>
      <c r="L17" s="3">
        <v>2.4660000000000002</v>
      </c>
      <c r="M17" s="3">
        <v>1.218</v>
      </c>
      <c r="N17" s="3">
        <v>2.52</v>
      </c>
      <c r="O17" s="3">
        <v>0</v>
      </c>
      <c r="P17" s="3">
        <v>4</v>
      </c>
      <c r="Q17" s="3">
        <f t="shared" si="1"/>
        <v>6.7490000000000006</v>
      </c>
      <c r="R17" s="15">
        <v>100</v>
      </c>
      <c r="S17" s="14">
        <f t="shared" si="2"/>
        <v>7.5980000000000008</v>
      </c>
      <c r="T17" s="3">
        <f t="shared" si="3"/>
        <v>94.5</v>
      </c>
      <c r="U17" s="19">
        <v>6</v>
      </c>
    </row>
    <row r="18" spans="1:21" x14ac:dyDescent="0.25">
      <c r="A18" s="2" t="s">
        <v>16</v>
      </c>
      <c r="B18" s="4">
        <v>6</v>
      </c>
      <c r="C18" s="14">
        <v>0.6</v>
      </c>
      <c r="D18" s="32" t="s">
        <v>21</v>
      </c>
      <c r="E18" s="33"/>
      <c r="F18" s="33"/>
      <c r="G18" s="34"/>
      <c r="H18" s="3">
        <v>1</v>
      </c>
      <c r="I18" s="3">
        <f>SUM(C18:G18)-0.25</f>
        <v>0.35</v>
      </c>
      <c r="J18" s="15">
        <v>87</v>
      </c>
      <c r="K18" s="14">
        <v>3.0569999999999999</v>
      </c>
      <c r="L18" s="3">
        <v>0.76400000000000001</v>
      </c>
      <c r="M18" s="3">
        <v>0</v>
      </c>
      <c r="N18" s="3">
        <v>0</v>
      </c>
      <c r="O18" s="3">
        <v>0</v>
      </c>
      <c r="P18" s="3">
        <v>2</v>
      </c>
      <c r="Q18" s="3">
        <f t="shared" si="1"/>
        <v>3.8209999999999997</v>
      </c>
      <c r="R18" s="15">
        <v>96</v>
      </c>
      <c r="S18" s="14">
        <f t="shared" si="2"/>
        <v>4.1709999999999994</v>
      </c>
      <c r="T18" s="3">
        <f t="shared" si="3"/>
        <v>91.5</v>
      </c>
      <c r="U18" s="19">
        <v>7</v>
      </c>
    </row>
    <row r="19" spans="1:21" x14ac:dyDescent="0.25">
      <c r="A19" s="2" t="s">
        <v>20</v>
      </c>
      <c r="B19" s="4">
        <v>4</v>
      </c>
      <c r="C19" s="14">
        <v>2.976</v>
      </c>
      <c r="D19" s="3">
        <v>2.3879999999999999</v>
      </c>
      <c r="E19" s="3">
        <v>0</v>
      </c>
      <c r="F19" s="3">
        <v>0</v>
      </c>
      <c r="G19" s="3">
        <v>0</v>
      </c>
      <c r="H19" s="3">
        <v>2</v>
      </c>
      <c r="I19" s="3">
        <f t="shared" ref="I19:I31" si="4">SUM(C19:G19)</f>
        <v>5.3639999999999999</v>
      </c>
      <c r="J19" s="15">
        <v>97</v>
      </c>
      <c r="K19" s="14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f t="shared" si="1"/>
        <v>0</v>
      </c>
      <c r="R19" s="15">
        <v>85</v>
      </c>
      <c r="S19" s="14">
        <f t="shared" si="2"/>
        <v>5.3639999999999999</v>
      </c>
      <c r="T19" s="3">
        <f t="shared" si="3"/>
        <v>91</v>
      </c>
      <c r="U19" s="19">
        <v>8</v>
      </c>
    </row>
    <row r="20" spans="1:21" x14ac:dyDescent="0.25">
      <c r="A20" s="2" t="s">
        <v>30</v>
      </c>
      <c r="B20" s="4">
        <v>37</v>
      </c>
      <c r="C20" s="14">
        <v>2.8439999999999999</v>
      </c>
      <c r="D20" s="3">
        <v>0.36499999999999999</v>
      </c>
      <c r="E20" s="3">
        <v>0.36499999999999999</v>
      </c>
      <c r="F20" s="3">
        <v>0.98499999999999999</v>
      </c>
      <c r="G20" s="3">
        <v>0</v>
      </c>
      <c r="H20" s="3">
        <v>4</v>
      </c>
      <c r="I20" s="3">
        <f t="shared" si="4"/>
        <v>4.5590000000000002</v>
      </c>
      <c r="J20" s="15">
        <v>96</v>
      </c>
      <c r="K20" s="14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f t="shared" si="1"/>
        <v>0</v>
      </c>
      <c r="R20" s="15">
        <v>85</v>
      </c>
      <c r="S20" s="14">
        <f t="shared" si="2"/>
        <v>4.5590000000000002</v>
      </c>
      <c r="T20" s="3">
        <f t="shared" si="3"/>
        <v>90.5</v>
      </c>
      <c r="U20" s="19">
        <v>9</v>
      </c>
    </row>
    <row r="21" spans="1:21" x14ac:dyDescent="0.25">
      <c r="A21" s="2" t="s">
        <v>17</v>
      </c>
      <c r="B21" s="4">
        <v>66</v>
      </c>
      <c r="C21" s="14">
        <v>0.42899999999999999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f t="shared" si="4"/>
        <v>0.42899999999999999</v>
      </c>
      <c r="J21" s="15">
        <v>88</v>
      </c>
      <c r="K21" s="14">
        <v>0.627</v>
      </c>
      <c r="L21" s="3">
        <v>0.33400000000000002</v>
      </c>
      <c r="M21" s="3">
        <v>0</v>
      </c>
      <c r="N21" s="3">
        <v>0</v>
      </c>
      <c r="O21" s="3">
        <v>0</v>
      </c>
      <c r="P21" s="3">
        <v>2</v>
      </c>
      <c r="Q21" s="3">
        <f t="shared" si="1"/>
        <v>0.96100000000000008</v>
      </c>
      <c r="R21" s="15">
        <v>92</v>
      </c>
      <c r="S21" s="14">
        <f t="shared" si="2"/>
        <v>1.3900000000000001</v>
      </c>
      <c r="T21" s="3">
        <f t="shared" si="3"/>
        <v>90</v>
      </c>
      <c r="U21" s="19">
        <v>10</v>
      </c>
    </row>
    <row r="22" spans="1:21" x14ac:dyDescent="0.25">
      <c r="A22" s="2" t="s">
        <v>28</v>
      </c>
      <c r="B22" s="4">
        <v>20</v>
      </c>
      <c r="C22" s="14">
        <v>2.0750000000000002</v>
      </c>
      <c r="D22" s="3">
        <v>0.81499999999999995</v>
      </c>
      <c r="E22" s="3">
        <v>0</v>
      </c>
      <c r="F22" s="3">
        <v>0</v>
      </c>
      <c r="G22" s="3">
        <v>0</v>
      </c>
      <c r="H22" s="3">
        <v>2</v>
      </c>
      <c r="I22" s="3">
        <f t="shared" si="4"/>
        <v>2.89</v>
      </c>
      <c r="J22" s="15">
        <v>93</v>
      </c>
      <c r="K22" s="14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f t="shared" si="1"/>
        <v>0</v>
      </c>
      <c r="R22" s="15">
        <v>85</v>
      </c>
      <c r="S22" s="14">
        <f t="shared" si="2"/>
        <v>2.89</v>
      </c>
      <c r="T22" s="3">
        <f t="shared" si="3"/>
        <v>89</v>
      </c>
      <c r="U22" s="19">
        <v>11</v>
      </c>
    </row>
    <row r="23" spans="1:21" x14ac:dyDescent="0.25">
      <c r="A23" s="2" t="s">
        <v>23</v>
      </c>
      <c r="B23" s="4">
        <v>10</v>
      </c>
      <c r="C23" s="14">
        <v>0.41299999999999998</v>
      </c>
      <c r="D23" s="3">
        <v>2.34</v>
      </c>
      <c r="E23" s="3">
        <v>0</v>
      </c>
      <c r="F23" s="3">
        <v>0</v>
      </c>
      <c r="G23" s="3">
        <v>0</v>
      </c>
      <c r="H23" s="3">
        <v>2</v>
      </c>
      <c r="I23" s="3">
        <f t="shared" si="4"/>
        <v>2.7529999999999997</v>
      </c>
      <c r="J23" s="15">
        <v>92</v>
      </c>
      <c r="K23" s="14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f t="shared" si="1"/>
        <v>0</v>
      </c>
      <c r="R23" s="15">
        <v>85</v>
      </c>
      <c r="S23" s="14">
        <f t="shared" si="2"/>
        <v>2.7529999999999997</v>
      </c>
      <c r="T23" s="3">
        <f t="shared" si="3"/>
        <v>88.5</v>
      </c>
      <c r="U23" s="19">
        <v>12</v>
      </c>
    </row>
    <row r="24" spans="1:21" x14ac:dyDescent="0.25">
      <c r="A24" s="2" t="s">
        <v>24</v>
      </c>
      <c r="B24" s="4">
        <v>13</v>
      </c>
      <c r="C24" s="14">
        <v>0.32</v>
      </c>
      <c r="D24" s="3">
        <v>2.0099999999999998</v>
      </c>
      <c r="E24" s="3">
        <v>0</v>
      </c>
      <c r="F24" s="3">
        <v>0</v>
      </c>
      <c r="G24" s="3">
        <v>0</v>
      </c>
      <c r="H24" s="3">
        <v>2</v>
      </c>
      <c r="I24" s="3">
        <f t="shared" si="4"/>
        <v>2.3299999999999996</v>
      </c>
      <c r="J24" s="15">
        <v>91</v>
      </c>
      <c r="K24" s="14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f t="shared" si="1"/>
        <v>0</v>
      </c>
      <c r="R24" s="15">
        <v>85</v>
      </c>
      <c r="S24" s="14">
        <f t="shared" si="2"/>
        <v>2.3299999999999996</v>
      </c>
      <c r="T24" s="3">
        <f t="shared" si="3"/>
        <v>88</v>
      </c>
      <c r="U24" s="19">
        <v>13</v>
      </c>
    </row>
    <row r="25" spans="1:21" x14ac:dyDescent="0.25">
      <c r="A25" s="2" t="s">
        <v>19</v>
      </c>
      <c r="B25" s="4">
        <v>2</v>
      </c>
      <c r="C25" s="14">
        <v>0.51300000000000001</v>
      </c>
      <c r="D25" s="3">
        <v>1.6870000000000001</v>
      </c>
      <c r="E25" s="3">
        <v>0</v>
      </c>
      <c r="F25" s="3">
        <v>0</v>
      </c>
      <c r="G25" s="3">
        <v>0</v>
      </c>
      <c r="H25" s="3">
        <v>2</v>
      </c>
      <c r="I25" s="3">
        <f t="shared" si="4"/>
        <v>2.2000000000000002</v>
      </c>
      <c r="J25" s="15">
        <v>90</v>
      </c>
      <c r="K25" s="14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f t="shared" si="1"/>
        <v>0</v>
      </c>
      <c r="R25" s="15">
        <v>85</v>
      </c>
      <c r="S25" s="14">
        <f t="shared" si="2"/>
        <v>2.2000000000000002</v>
      </c>
      <c r="T25" s="3">
        <f t="shared" si="3"/>
        <v>87.5</v>
      </c>
      <c r="U25" s="19">
        <v>14</v>
      </c>
    </row>
    <row r="26" spans="1:21" x14ac:dyDescent="0.25">
      <c r="A26" s="2" t="s">
        <v>26</v>
      </c>
      <c r="B26" s="4">
        <v>16</v>
      </c>
      <c r="C26" s="14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4"/>
        <v>0</v>
      </c>
      <c r="J26" s="15">
        <v>81</v>
      </c>
      <c r="K26" s="14">
        <v>2.2839999999999998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  <c r="Q26" s="3">
        <f t="shared" si="1"/>
        <v>2.2839999999999998</v>
      </c>
      <c r="R26" s="15">
        <v>94</v>
      </c>
      <c r="S26" s="14">
        <f t="shared" si="2"/>
        <v>2.2839999999999998</v>
      </c>
      <c r="T26" s="3">
        <f t="shared" si="3"/>
        <v>87.5</v>
      </c>
      <c r="U26" s="19">
        <v>14</v>
      </c>
    </row>
    <row r="27" spans="1:21" x14ac:dyDescent="0.25">
      <c r="A27" s="2" t="s">
        <v>29</v>
      </c>
      <c r="B27" s="4">
        <v>32</v>
      </c>
      <c r="C27" s="14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f t="shared" si="4"/>
        <v>0</v>
      </c>
      <c r="J27" s="15">
        <v>81</v>
      </c>
      <c r="K27" s="14">
        <v>0.74299999999999999</v>
      </c>
      <c r="L27" s="3">
        <v>0</v>
      </c>
      <c r="M27" s="3">
        <v>0</v>
      </c>
      <c r="N27" s="3">
        <v>0</v>
      </c>
      <c r="O27" s="3">
        <v>0</v>
      </c>
      <c r="P27" s="3">
        <v>1</v>
      </c>
      <c r="Q27" s="3">
        <f t="shared" si="1"/>
        <v>0.74299999999999999</v>
      </c>
      <c r="R27" s="15">
        <v>91</v>
      </c>
      <c r="S27" s="14">
        <f t="shared" si="2"/>
        <v>0.74299999999999999</v>
      </c>
      <c r="T27" s="3">
        <f t="shared" si="3"/>
        <v>86</v>
      </c>
      <c r="U27" s="19">
        <v>15</v>
      </c>
    </row>
    <row r="28" spans="1:21" x14ac:dyDescent="0.25">
      <c r="A28" s="2" t="s">
        <v>22</v>
      </c>
      <c r="B28" s="4">
        <v>8</v>
      </c>
      <c r="C28" s="14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4"/>
        <v>0</v>
      </c>
      <c r="J28" s="15">
        <v>81</v>
      </c>
      <c r="K28" s="14">
        <v>0.32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f t="shared" si="1"/>
        <v>0.32</v>
      </c>
      <c r="R28" s="15">
        <v>90</v>
      </c>
      <c r="S28" s="14">
        <f t="shared" si="2"/>
        <v>0.32</v>
      </c>
      <c r="T28" s="3">
        <f t="shared" si="3"/>
        <v>85.5</v>
      </c>
      <c r="U28" s="19">
        <v>16</v>
      </c>
    </row>
    <row r="29" spans="1:21" x14ac:dyDescent="0.25">
      <c r="A29" s="2" t="s">
        <v>18</v>
      </c>
      <c r="B29" s="4">
        <v>1</v>
      </c>
      <c r="C29" s="14">
        <v>0.20899999999999999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f t="shared" si="4"/>
        <v>0.20899999999999999</v>
      </c>
      <c r="J29" s="15">
        <v>86</v>
      </c>
      <c r="K29" s="14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f t="shared" si="1"/>
        <v>0</v>
      </c>
      <c r="R29" s="15">
        <v>85</v>
      </c>
      <c r="S29" s="14">
        <f t="shared" si="2"/>
        <v>0.20899999999999999</v>
      </c>
      <c r="T29" s="3">
        <f t="shared" si="3"/>
        <v>85.5</v>
      </c>
      <c r="U29" s="19">
        <v>16</v>
      </c>
    </row>
    <row r="30" spans="1:21" x14ac:dyDescent="0.25">
      <c r="A30" s="2" t="s">
        <v>25</v>
      </c>
      <c r="B30" s="4">
        <v>14</v>
      </c>
      <c r="C30" s="14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f t="shared" si="4"/>
        <v>0</v>
      </c>
      <c r="J30" s="15">
        <v>81</v>
      </c>
      <c r="K30" s="14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f t="shared" si="1"/>
        <v>0</v>
      </c>
      <c r="R30" s="15">
        <v>85</v>
      </c>
      <c r="S30" s="14">
        <f t="shared" si="2"/>
        <v>0</v>
      </c>
      <c r="T30" s="3">
        <f t="shared" si="3"/>
        <v>83</v>
      </c>
      <c r="U30" s="19">
        <v>17</v>
      </c>
    </row>
    <row r="31" spans="1:21" x14ac:dyDescent="0.25">
      <c r="A31" s="2" t="s">
        <v>27</v>
      </c>
      <c r="B31" s="4">
        <v>19</v>
      </c>
      <c r="C31" s="14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f t="shared" si="4"/>
        <v>0</v>
      </c>
      <c r="J31" s="15">
        <v>81</v>
      </c>
      <c r="K31" s="14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f t="shared" si="1"/>
        <v>0</v>
      </c>
      <c r="R31" s="15">
        <v>85</v>
      </c>
      <c r="S31" s="14">
        <f t="shared" si="2"/>
        <v>0</v>
      </c>
      <c r="T31" s="3">
        <f t="shared" si="3"/>
        <v>83</v>
      </c>
      <c r="U31" s="19">
        <v>17</v>
      </c>
    </row>
    <row r="32" spans="1:21" ht="16.5" thickBot="1" x14ac:dyDescent="0.3">
      <c r="A32" s="2" t="s">
        <v>31</v>
      </c>
      <c r="B32" s="4">
        <v>68</v>
      </c>
      <c r="C32" s="16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f t="shared" ref="I32" si="5">SUM(C32:G32)</f>
        <v>0</v>
      </c>
      <c r="J32" s="18">
        <v>81</v>
      </c>
      <c r="K32" s="16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f t="shared" si="1"/>
        <v>0</v>
      </c>
      <c r="R32" s="18">
        <v>85</v>
      </c>
      <c r="S32" s="16">
        <f t="shared" si="2"/>
        <v>0</v>
      </c>
      <c r="T32" s="17">
        <f t="shared" si="3"/>
        <v>83</v>
      </c>
      <c r="U32" s="20">
        <v>17</v>
      </c>
    </row>
    <row r="33" spans="1:17" ht="16.5" thickBot="1" x14ac:dyDescent="0.3"/>
    <row r="34" spans="1:17" ht="16.5" thickBot="1" x14ac:dyDescent="0.3">
      <c r="D34" s="10" t="s">
        <v>35</v>
      </c>
      <c r="E34" s="5"/>
      <c r="F34" s="10" t="s">
        <v>36</v>
      </c>
      <c r="G34" s="5"/>
      <c r="H34" s="10" t="s">
        <v>37</v>
      </c>
    </row>
    <row r="35" spans="1:17" ht="16.5" thickBot="1" x14ac:dyDescent="0.3">
      <c r="A35" s="7" t="s">
        <v>39</v>
      </c>
      <c r="B35" s="8"/>
      <c r="C35" s="9"/>
      <c r="D35" s="10">
        <f>SUM(H12:H32)</f>
        <v>35</v>
      </c>
      <c r="E35" s="5"/>
      <c r="F35" s="10">
        <f>SUM(P12:P32)</f>
        <v>21</v>
      </c>
      <c r="G35" s="5"/>
      <c r="H35" s="10">
        <f>D35+F35</f>
        <v>56</v>
      </c>
    </row>
    <row r="36" spans="1:17" ht="16.5" thickBot="1" x14ac:dyDescent="0.3">
      <c r="D36" s="5"/>
      <c r="E36" s="5"/>
      <c r="F36" s="5"/>
      <c r="G36" s="5"/>
      <c r="H36" s="5"/>
    </row>
    <row r="37" spans="1:17" ht="16.5" thickBot="1" x14ac:dyDescent="0.3">
      <c r="A37" s="7" t="s">
        <v>38</v>
      </c>
      <c r="B37" s="8"/>
      <c r="C37" s="9"/>
      <c r="D37" s="10">
        <f>SUM(I12:I32)</f>
        <v>46.910000000000011</v>
      </c>
      <c r="E37" s="5"/>
      <c r="F37" s="10">
        <f>SUM(Q12:Q32)</f>
        <v>35.07</v>
      </c>
      <c r="G37" s="5"/>
      <c r="H37" s="10">
        <f>D37+F37</f>
        <v>81.980000000000018</v>
      </c>
    </row>
    <row r="38" spans="1:17" ht="16.5" thickBot="1" x14ac:dyDescent="0.3">
      <c r="D38" s="5"/>
      <c r="E38" s="5"/>
      <c r="F38" s="5"/>
      <c r="G38" s="5"/>
      <c r="H38" s="5"/>
    </row>
    <row r="39" spans="1:17" ht="16.5" thickBot="1" x14ac:dyDescent="0.3">
      <c r="A39" s="7" t="s">
        <v>40</v>
      </c>
      <c r="B39" s="8"/>
      <c r="C39" s="9"/>
      <c r="D39" s="10">
        <f>E13</f>
        <v>3.2360000000000002</v>
      </c>
      <c r="E39" s="5"/>
      <c r="F39" s="10">
        <f>K16</f>
        <v>3.194</v>
      </c>
      <c r="G39" s="5"/>
      <c r="H39" s="5"/>
      <c r="J39" s="11" t="s">
        <v>35</v>
      </c>
      <c r="K39" s="8" t="s">
        <v>11</v>
      </c>
      <c r="L39" s="8"/>
      <c r="M39" s="8"/>
      <c r="N39" s="12" t="s">
        <v>36</v>
      </c>
      <c r="O39" s="8" t="s">
        <v>14</v>
      </c>
      <c r="P39" s="8"/>
      <c r="Q39" s="9"/>
    </row>
    <row r="40" spans="1:17" ht="16.5" thickBot="1" x14ac:dyDescent="0.3">
      <c r="D40" s="5"/>
      <c r="E40" s="5"/>
      <c r="F40" s="5"/>
      <c r="G40" s="5"/>
      <c r="H40" s="5"/>
      <c r="J40" s="6"/>
      <c r="N40" s="6"/>
    </row>
    <row r="41" spans="1:17" ht="16.5" thickBot="1" x14ac:dyDescent="0.3">
      <c r="A41" s="7" t="s">
        <v>41</v>
      </c>
      <c r="B41" s="8"/>
      <c r="C41" s="9"/>
      <c r="D41" s="10">
        <f>I13</f>
        <v>8.0240000000000009</v>
      </c>
      <c r="E41" s="5"/>
      <c r="F41" s="10">
        <f>Q17</f>
        <v>6.7490000000000006</v>
      </c>
      <c r="G41" s="5"/>
      <c r="H41" s="5"/>
      <c r="J41" s="11" t="s">
        <v>35</v>
      </c>
      <c r="K41" s="8" t="s">
        <v>11</v>
      </c>
      <c r="L41" s="8"/>
      <c r="M41" s="8"/>
      <c r="N41" s="12" t="s">
        <v>36</v>
      </c>
      <c r="O41" s="8" t="s">
        <v>15</v>
      </c>
      <c r="P41" s="8"/>
      <c r="Q41" s="9"/>
    </row>
    <row r="42" spans="1:17" x14ac:dyDescent="0.25">
      <c r="D42" s="5"/>
      <c r="E42" s="5"/>
      <c r="F42" s="5"/>
      <c r="G42" s="5"/>
      <c r="H42" s="5"/>
    </row>
  </sheetData>
  <mergeCells count="17">
    <mergeCell ref="C16:F16"/>
    <mergeCell ref="D18:G18"/>
    <mergeCell ref="C14:E14"/>
    <mergeCell ref="C10:G10"/>
    <mergeCell ref="K10:O10"/>
    <mergeCell ref="U10:U11"/>
    <mergeCell ref="F6:U7"/>
    <mergeCell ref="A10:A11"/>
    <mergeCell ref="B10:B11"/>
    <mergeCell ref="H10:H11"/>
    <mergeCell ref="I10:I11"/>
    <mergeCell ref="J10:J11"/>
    <mergeCell ref="P10:P11"/>
    <mergeCell ref="Q10:Q11"/>
    <mergeCell ref="R10:R11"/>
    <mergeCell ref="S10:S11"/>
    <mergeCell ref="T10:T11"/>
  </mergeCells>
  <phoneticPr fontId="3" type="noConversion"/>
  <pageMargins left="0.75" right="0.75" top="1" bottom="1" header="0.5" footer="0.5"/>
  <pageSetup paperSize="9" scale="49" orientation="portrait" horizontalDpi="4294967292" verticalDpi="4294967292"/>
  <colBreaks count="1" manualBreakCount="1">
    <brk id="21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FrameTique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Grant</dc:creator>
  <cp:lastModifiedBy>Teresa Vorster</cp:lastModifiedBy>
  <dcterms:created xsi:type="dcterms:W3CDTF">2015-10-13T04:49:30Z</dcterms:created>
  <dcterms:modified xsi:type="dcterms:W3CDTF">2015-10-16T12:31:23Z</dcterms:modified>
</cp:coreProperties>
</file>