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resa\Pictures\NBAA\NBAA Website1\"/>
    </mc:Choice>
  </mc:AlternateContent>
  <bookViews>
    <workbookView xWindow="0" yWindow="0" windowWidth="20490" windowHeight="7755" tabRatio="500" activeTab="1"/>
  </bookViews>
  <sheets>
    <sheet name="2014 Leaque results" sheetId="7" r:id="rId1"/>
    <sheet name="2015 National Team" sheetId="8" r:id="rId2"/>
  </sheets>
  <definedNames>
    <definedName name="_xlnm._FilterDatabase" localSheetId="0" hidden="1">'2014 Leaque results'!$B$10:$D$10</definedName>
  </definedNames>
  <calcPr calcId="152511"/>
</workbook>
</file>

<file path=xl/calcChain.xml><?xml version="1.0" encoding="utf-8"?>
<calcChain xmlns="http://schemas.openxmlformats.org/spreadsheetml/2006/main">
  <c r="CZ17" i="7" l="1"/>
  <c r="DA17" i="7" s="1"/>
  <c r="DC10" i="7"/>
  <c r="CY17" i="7"/>
  <c r="CB34" i="7" l="1"/>
  <c r="CD34" i="7"/>
  <c r="CB14" i="7"/>
  <c r="CD14" i="7"/>
  <c r="CB52" i="7"/>
  <c r="CD52" i="7"/>
  <c r="CB46" i="7"/>
  <c r="CD46" i="7" s="1"/>
  <c r="CB53" i="7"/>
  <c r="CD53" i="7"/>
  <c r="CB20" i="7"/>
  <c r="CD20" i="7"/>
  <c r="CB18" i="7"/>
  <c r="CD18" i="7"/>
  <c r="CB24" i="7"/>
  <c r="CD24" i="7" s="1"/>
  <c r="CB35" i="7"/>
  <c r="CD35" i="7"/>
  <c r="CB17" i="7"/>
  <c r="CD17" i="7"/>
  <c r="CB31" i="7"/>
  <c r="CD31" i="7"/>
  <c r="CB33" i="7"/>
  <c r="CD33" i="7" s="1"/>
  <c r="CB44" i="7"/>
  <c r="CD44" i="7"/>
  <c r="CB54" i="7"/>
  <c r="CD54" i="7"/>
  <c r="CB29" i="7"/>
  <c r="CD29" i="7"/>
  <c r="CB19" i="7"/>
  <c r="CD19" i="7" s="1"/>
  <c r="CB55" i="7"/>
  <c r="CD55" i="7"/>
  <c r="CB45" i="7"/>
  <c r="CD45" i="7"/>
  <c r="CB38" i="7"/>
  <c r="CD38" i="7"/>
  <c r="CB50" i="7"/>
  <c r="CD50" i="7" s="1"/>
  <c r="CB28" i="7"/>
  <c r="CD28" i="7"/>
  <c r="CB42" i="7"/>
  <c r="CD42" i="7"/>
  <c r="CB47" i="7"/>
  <c r="CD47" i="7"/>
  <c r="CB74" i="7"/>
  <c r="CD74" i="7" s="1"/>
  <c r="CB73" i="7"/>
  <c r="CD73" i="7"/>
  <c r="CB72" i="7"/>
  <c r="CD72" i="7"/>
  <c r="CB71" i="7"/>
  <c r="CD71" i="7"/>
  <c r="CB49" i="7"/>
  <c r="CD49" i="7" s="1"/>
  <c r="CB48" i="7"/>
  <c r="CD48" i="7"/>
  <c r="CB70" i="7"/>
  <c r="CD70" i="7"/>
  <c r="CB69" i="7"/>
  <c r="CD69" i="7"/>
  <c r="CB68" i="7"/>
  <c r="CD68" i="7" s="1"/>
  <c r="CB67" i="7"/>
  <c r="CD67" i="7"/>
  <c r="CB66" i="7"/>
  <c r="CD66" i="7"/>
  <c r="CB65" i="7"/>
  <c r="CD65" i="7"/>
  <c r="CB64" i="7"/>
  <c r="CD64" i="7" s="1"/>
  <c r="CB63" i="7"/>
  <c r="CD63" i="7"/>
  <c r="CB62" i="7"/>
  <c r="CD62" i="7"/>
  <c r="CB61" i="7"/>
  <c r="CD61" i="7"/>
  <c r="CB60" i="7"/>
  <c r="CD60" i="7" s="1"/>
  <c r="CB59" i="7"/>
  <c r="CD59" i="7"/>
  <c r="CB51" i="7"/>
  <c r="CD51" i="7"/>
  <c r="CB36" i="7"/>
  <c r="CD36" i="7"/>
  <c r="CB58" i="7"/>
  <c r="CD58" i="7" s="1"/>
  <c r="CB40" i="7"/>
  <c r="CD40" i="7"/>
  <c r="CB57" i="7"/>
  <c r="CD57" i="7"/>
  <c r="CB41" i="7"/>
  <c r="CD41" i="7"/>
  <c r="CB56" i="7"/>
  <c r="CD56" i="7" s="1"/>
  <c r="CB39" i="7"/>
  <c r="CD39" i="7"/>
  <c r="CB25" i="7"/>
  <c r="CD25" i="7"/>
  <c r="CB37" i="7"/>
  <c r="CD37" i="7"/>
  <c r="CB32" i="7"/>
  <c r="CD32" i="7" s="1"/>
  <c r="CB75" i="7"/>
  <c r="CD75" i="7"/>
  <c r="BR32" i="7"/>
  <c r="BT32" i="7"/>
  <c r="BR45" i="7"/>
  <c r="BT45" i="7"/>
  <c r="BR75" i="7"/>
  <c r="BT75" i="7" s="1"/>
  <c r="BR38" i="7"/>
  <c r="BT38" i="7"/>
  <c r="BR50" i="7"/>
  <c r="BT50" i="7"/>
  <c r="BR28" i="7"/>
  <c r="BT28" i="7"/>
  <c r="BR42" i="7"/>
  <c r="BT42" i="7" s="1"/>
  <c r="BR47" i="7"/>
  <c r="BT47" i="7"/>
  <c r="BR74" i="7"/>
  <c r="BT74" i="7"/>
  <c r="BR73" i="7"/>
  <c r="BT73" i="7"/>
  <c r="BR72" i="7"/>
  <c r="BT72" i="7" s="1"/>
  <c r="BR71" i="7"/>
  <c r="BT71" i="7"/>
  <c r="BR49" i="7"/>
  <c r="BT49" i="7"/>
  <c r="BR48" i="7"/>
  <c r="BT48" i="7"/>
  <c r="BR70" i="7"/>
  <c r="BT70" i="7" s="1"/>
  <c r="BR69" i="7"/>
  <c r="BT69" i="7"/>
  <c r="BR68" i="7"/>
  <c r="BT68" i="7"/>
  <c r="BR67" i="7"/>
  <c r="BT67" i="7"/>
  <c r="BR66" i="7"/>
  <c r="BT66" i="7" s="1"/>
  <c r="BR65" i="7"/>
  <c r="BT65" i="7"/>
  <c r="BR64" i="7"/>
  <c r="BT64" i="7"/>
  <c r="BR63" i="7"/>
  <c r="BT63" i="7"/>
  <c r="BR62" i="7"/>
  <c r="BT62" i="7" s="1"/>
  <c r="BR61" i="7"/>
  <c r="BT61" i="7"/>
  <c r="BR60" i="7"/>
  <c r="BT60" i="7"/>
  <c r="BR59" i="7"/>
  <c r="BT59" i="7"/>
  <c r="BR51" i="7"/>
  <c r="BT51" i="7" s="1"/>
  <c r="BR36" i="7"/>
  <c r="BT36" i="7"/>
  <c r="BR58" i="7"/>
  <c r="BT58" i="7"/>
  <c r="BR40" i="7"/>
  <c r="BT40" i="7"/>
  <c r="BR57" i="7"/>
  <c r="BT57" i="7" s="1"/>
  <c r="BR41" i="7"/>
  <c r="BT41" i="7"/>
  <c r="BR56" i="7"/>
  <c r="BT56" i="7"/>
  <c r="BR39" i="7"/>
  <c r="BT39" i="7"/>
  <c r="BR37" i="7"/>
  <c r="BT37" i="7" s="1"/>
  <c r="BR29" i="7"/>
  <c r="BT29" i="7"/>
  <c r="BR55" i="7"/>
  <c r="BT55" i="7"/>
  <c r="BR54" i="7"/>
  <c r="BT54" i="7"/>
  <c r="BR44" i="7"/>
  <c r="BT44" i="7" s="1"/>
  <c r="BR33" i="7"/>
  <c r="BT33" i="7"/>
  <c r="BR35" i="7"/>
  <c r="BT35" i="7"/>
  <c r="BR22" i="7"/>
  <c r="BT22" i="7"/>
  <c r="BR46" i="7"/>
  <c r="BT46" i="7" s="1"/>
  <c r="BR53" i="7"/>
  <c r="BT53" i="7"/>
  <c r="BR34" i="7"/>
  <c r="BT34" i="7"/>
  <c r="BR14" i="7"/>
  <c r="BT14" i="7"/>
  <c r="BR52" i="7"/>
  <c r="BT52" i="7" s="1"/>
  <c r="BH34" i="7"/>
  <c r="BJ34" i="7"/>
  <c r="BH46" i="7"/>
  <c r="BJ46" i="7"/>
  <c r="BH53" i="7"/>
  <c r="BJ53" i="7"/>
  <c r="BH24" i="7"/>
  <c r="BJ24" i="7" s="1"/>
  <c r="BH23" i="7"/>
  <c r="BJ23" i="7"/>
  <c r="BH15" i="7"/>
  <c r="BJ15" i="7"/>
  <c r="BH35" i="7"/>
  <c r="BJ35" i="7"/>
  <c r="BH33" i="7"/>
  <c r="BJ33" i="7" s="1"/>
  <c r="BH31" i="7"/>
  <c r="BJ31" i="7"/>
  <c r="BH55" i="7"/>
  <c r="BJ55" i="7"/>
  <c r="BH54" i="7"/>
  <c r="BJ54" i="7"/>
  <c r="BH37" i="7"/>
  <c r="BJ37" i="7" s="1"/>
  <c r="BH50" i="7"/>
  <c r="BJ50" i="7"/>
  <c r="BH28" i="7"/>
  <c r="BJ28" i="7"/>
  <c r="BH42" i="7"/>
  <c r="BJ42" i="7"/>
  <c r="BH47" i="7"/>
  <c r="BJ47" i="7" s="1"/>
  <c r="BH74" i="7"/>
  <c r="BJ74" i="7"/>
  <c r="BH73" i="7"/>
  <c r="BJ73" i="7"/>
  <c r="BH72" i="7"/>
  <c r="BJ72" i="7"/>
  <c r="BH71" i="7"/>
  <c r="BJ71" i="7" s="1"/>
  <c r="BH49" i="7"/>
  <c r="BJ49" i="7"/>
  <c r="BH48" i="7"/>
  <c r="BJ48" i="7"/>
  <c r="BH70" i="7"/>
  <c r="BJ70" i="7"/>
  <c r="BH69" i="7"/>
  <c r="BJ69" i="7" s="1"/>
  <c r="BH68" i="7"/>
  <c r="BJ68" i="7"/>
  <c r="BH67" i="7"/>
  <c r="BJ67" i="7"/>
  <c r="BH66" i="7"/>
  <c r="BJ66" i="7"/>
  <c r="BH65" i="7"/>
  <c r="BJ65" i="7" s="1"/>
  <c r="BH64" i="7"/>
  <c r="BJ64" i="7"/>
  <c r="BH63" i="7"/>
  <c r="BJ63" i="7"/>
  <c r="BH62" i="7"/>
  <c r="BJ62" i="7"/>
  <c r="BH61" i="7"/>
  <c r="BJ61" i="7" s="1"/>
  <c r="BH60" i="7"/>
  <c r="BJ60" i="7"/>
  <c r="BH59" i="7"/>
  <c r="BJ59" i="7"/>
  <c r="BH51" i="7"/>
  <c r="BJ51" i="7"/>
  <c r="BH36" i="7"/>
  <c r="BJ36" i="7" s="1"/>
  <c r="BH58" i="7"/>
  <c r="BJ58" i="7"/>
  <c r="BH40" i="7"/>
  <c r="BJ40" i="7"/>
  <c r="BH57" i="7"/>
  <c r="BJ57" i="7"/>
  <c r="BH41" i="7"/>
  <c r="BJ41" i="7" s="1"/>
  <c r="BH56" i="7"/>
  <c r="BJ56" i="7"/>
  <c r="BH39" i="7"/>
  <c r="BJ39" i="7"/>
  <c r="BH75" i="7"/>
  <c r="BJ75" i="7"/>
  <c r="BH43" i="7"/>
  <c r="BJ43" i="7" s="1"/>
  <c r="BH32" i="7"/>
  <c r="BJ32" i="7"/>
  <c r="AN55" i="7"/>
  <c r="AP55" i="7"/>
  <c r="AN54" i="7"/>
  <c r="AP54" i="7"/>
  <c r="AN44" i="7"/>
  <c r="AP44" i="7" s="1"/>
  <c r="AN46" i="7"/>
  <c r="AP46" i="7"/>
  <c r="AN53" i="7"/>
  <c r="AP53" i="7"/>
  <c r="AN52" i="7"/>
  <c r="AP52" i="7"/>
  <c r="AN30" i="7"/>
  <c r="AP30" i="7" s="1"/>
  <c r="AX52" i="7"/>
  <c r="AZ52" i="7"/>
  <c r="AX46" i="7"/>
  <c r="AZ46" i="7"/>
  <c r="AX53" i="7"/>
  <c r="AZ53" i="7"/>
  <c r="AX35" i="7"/>
  <c r="AZ35" i="7" s="1"/>
  <c r="AX37" i="7"/>
  <c r="AZ37" i="7"/>
  <c r="AX29" i="7"/>
  <c r="AZ29" i="7"/>
  <c r="AX55" i="7"/>
  <c r="AZ55" i="7"/>
  <c r="AX54" i="7"/>
  <c r="AZ54" i="7" s="1"/>
  <c r="AX44" i="7"/>
  <c r="AZ44" i="7"/>
  <c r="AX42" i="7"/>
  <c r="AZ42" i="7"/>
  <c r="AX47" i="7"/>
  <c r="AZ47" i="7"/>
  <c r="AX74" i="7"/>
  <c r="AZ74" i="7" s="1"/>
  <c r="AX73" i="7"/>
  <c r="AZ73" i="7"/>
  <c r="AX72" i="7"/>
  <c r="AZ72" i="7"/>
  <c r="AX71" i="7"/>
  <c r="AZ71" i="7"/>
  <c r="AX49" i="7"/>
  <c r="AZ49" i="7" s="1"/>
  <c r="AX48" i="7"/>
  <c r="AZ48" i="7"/>
  <c r="AX70" i="7"/>
  <c r="AZ70" i="7"/>
  <c r="AX69" i="7"/>
  <c r="AZ69" i="7"/>
  <c r="AX68" i="7"/>
  <c r="AZ68" i="7" s="1"/>
  <c r="AX67" i="7"/>
  <c r="AZ67" i="7"/>
  <c r="AX66" i="7"/>
  <c r="AZ66" i="7"/>
  <c r="AX65" i="7"/>
  <c r="AZ65" i="7"/>
  <c r="AX64" i="7"/>
  <c r="AZ64" i="7" s="1"/>
  <c r="AX63" i="7"/>
  <c r="AZ63" i="7"/>
  <c r="AX62" i="7"/>
  <c r="AZ62" i="7"/>
  <c r="AX61" i="7"/>
  <c r="AZ61" i="7"/>
  <c r="AX60" i="7"/>
  <c r="AZ60" i="7" s="1"/>
  <c r="AX59" i="7"/>
  <c r="AZ59" i="7"/>
  <c r="AX51" i="7"/>
  <c r="AZ51" i="7"/>
  <c r="AX36" i="7"/>
  <c r="AZ36" i="7"/>
  <c r="AX58" i="7"/>
  <c r="AZ58" i="7" s="1"/>
  <c r="AX40" i="7"/>
  <c r="AZ40" i="7"/>
  <c r="AX57" i="7"/>
  <c r="AZ57" i="7"/>
  <c r="AX41" i="7"/>
  <c r="AZ41" i="7"/>
  <c r="AX56" i="7"/>
  <c r="AZ56" i="7" s="1"/>
  <c r="AX39" i="7"/>
  <c r="AZ39" i="7"/>
  <c r="AX50" i="7"/>
  <c r="AZ50" i="7"/>
  <c r="AX32" i="7"/>
  <c r="AZ32" i="7"/>
  <c r="AX45" i="7"/>
  <c r="AZ45" i="7" s="1"/>
  <c r="AX75" i="7"/>
  <c r="AZ75" i="7"/>
  <c r="AX43" i="7"/>
  <c r="AZ43" i="7"/>
  <c r="AX38" i="7"/>
  <c r="AZ38" i="7"/>
  <c r="AN32" i="7"/>
  <c r="AP32" i="7" s="1"/>
  <c r="AN45" i="7"/>
  <c r="AP45" i="7"/>
  <c r="AN75" i="7"/>
  <c r="AP75" i="7"/>
  <c r="AN43" i="7"/>
  <c r="AP43" i="7"/>
  <c r="AD32" i="7"/>
  <c r="AF32" i="7" s="1"/>
  <c r="AD45" i="7"/>
  <c r="AF45" i="7"/>
  <c r="AD75" i="7"/>
  <c r="AF75" i="7"/>
  <c r="AD43" i="7"/>
  <c r="AF43" i="7"/>
  <c r="T32" i="7"/>
  <c r="V32" i="7" s="1"/>
  <c r="T45" i="7"/>
  <c r="V45" i="7"/>
  <c r="T75" i="7"/>
  <c r="V75" i="7"/>
  <c r="T43" i="7"/>
  <c r="V43" i="7"/>
  <c r="T38" i="7"/>
  <c r="V38" i="7" s="1"/>
  <c r="J33" i="7"/>
  <c r="L32" i="7"/>
  <c r="J32" i="7"/>
  <c r="J46" i="7"/>
  <c r="L45" i="7" s="1"/>
  <c r="J45" i="7"/>
  <c r="L75" i="7"/>
  <c r="J75" i="7"/>
  <c r="J44" i="7"/>
  <c r="L43" i="7"/>
  <c r="J43" i="7"/>
  <c r="J39" i="7"/>
  <c r="L38" i="7" s="1"/>
  <c r="J50" i="7"/>
  <c r="AN29" i="7"/>
  <c r="AP29" i="7"/>
  <c r="AN27" i="7"/>
  <c r="AP27" i="7" s="1"/>
  <c r="AN37" i="7"/>
  <c r="AP37" i="7"/>
  <c r="AN25" i="7"/>
  <c r="AP25" i="7"/>
  <c r="AN39" i="7"/>
  <c r="AP39" i="7"/>
  <c r="AN56" i="7"/>
  <c r="AP56" i="7" s="1"/>
  <c r="AN41" i="7"/>
  <c r="AP41" i="7"/>
  <c r="AN57" i="7"/>
  <c r="AP57" i="7"/>
  <c r="AN40" i="7"/>
  <c r="AP40" i="7"/>
  <c r="AN58" i="7"/>
  <c r="AP58" i="7" s="1"/>
  <c r="AN36" i="7"/>
  <c r="AP36" i="7"/>
  <c r="AN51" i="7"/>
  <c r="AP51" i="7"/>
  <c r="AN59" i="7"/>
  <c r="AP59" i="7"/>
  <c r="AN60" i="7"/>
  <c r="AP60" i="7" s="1"/>
  <c r="AN61" i="7"/>
  <c r="AP61" i="7"/>
  <c r="AN62" i="7"/>
  <c r="AP62" i="7"/>
  <c r="AN63" i="7"/>
  <c r="AP63" i="7"/>
  <c r="AN64" i="7"/>
  <c r="AP64" i="7" s="1"/>
  <c r="AN65" i="7"/>
  <c r="AP65" i="7"/>
  <c r="AN66" i="7"/>
  <c r="AP66" i="7"/>
  <c r="AN67" i="7"/>
  <c r="AP67" i="7"/>
  <c r="AN68" i="7"/>
  <c r="AP68" i="7" s="1"/>
  <c r="AN69" i="7"/>
  <c r="AP69" i="7"/>
  <c r="AN70" i="7"/>
  <c r="AP70" i="7"/>
  <c r="AN48" i="7"/>
  <c r="AP48" i="7"/>
  <c r="AN49" i="7"/>
  <c r="AP49" i="7" s="1"/>
  <c r="AN71" i="7"/>
  <c r="AP71" i="7"/>
  <c r="AN72" i="7"/>
  <c r="AP72" i="7"/>
  <c r="AN73" i="7"/>
  <c r="AP73" i="7"/>
  <c r="AN74" i="7"/>
  <c r="AP74" i="7" s="1"/>
  <c r="AN47" i="7"/>
  <c r="AP47" i="7"/>
  <c r="AN42" i="7"/>
  <c r="AP42" i="7"/>
  <c r="AN28" i="7"/>
  <c r="AP28" i="7"/>
  <c r="AN50" i="7"/>
  <c r="AP50" i="7" s="1"/>
  <c r="AN38" i="7"/>
  <c r="AP38" i="7"/>
  <c r="DC17" i="7"/>
  <c r="DC32" i="7"/>
  <c r="DE32" i="7" s="1"/>
  <c r="DC75" i="7"/>
  <c r="DE75" i="7" s="1"/>
  <c r="DC74" i="7"/>
  <c r="DE74" i="7" s="1"/>
  <c r="DC73" i="7"/>
  <c r="DE73" i="7" s="1"/>
  <c r="DC72" i="7"/>
  <c r="DE72" i="7" s="1"/>
  <c r="DC71" i="7"/>
  <c r="DE71" i="7" s="1"/>
  <c r="DC70" i="7"/>
  <c r="DE70" i="7" s="1"/>
  <c r="DC69" i="7"/>
  <c r="DE69" i="7" s="1"/>
  <c r="DC68" i="7"/>
  <c r="DE68" i="7" s="1"/>
  <c r="DC67" i="7"/>
  <c r="DE67" i="7" s="1"/>
  <c r="DC66" i="7"/>
  <c r="DE66" i="7" s="1"/>
  <c r="DC65" i="7"/>
  <c r="DE65" i="7" s="1"/>
  <c r="DC64" i="7"/>
  <c r="DE64" i="7" s="1"/>
  <c r="DC63" i="7"/>
  <c r="DE63" i="7" s="1"/>
  <c r="DC62" i="7"/>
  <c r="DE62" i="7" s="1"/>
  <c r="DC61" i="7"/>
  <c r="DE61" i="7" s="1"/>
  <c r="DC60" i="7"/>
  <c r="DE60" i="7" s="1"/>
  <c r="DC59" i="7"/>
  <c r="DE59" i="7" s="1"/>
  <c r="DC58" i="7"/>
  <c r="DE58" i="7" s="1"/>
  <c r="DC57" i="7"/>
  <c r="DE57" i="7" s="1"/>
  <c r="DC56" i="7"/>
  <c r="DE56" i="7" s="1"/>
  <c r="DC55" i="7"/>
  <c r="DE55" i="7" s="1"/>
  <c r="DC54" i="7"/>
  <c r="DE54" i="7" s="1"/>
  <c r="DC53" i="7"/>
  <c r="DE53" i="7" s="1"/>
  <c r="DC52" i="7"/>
  <c r="DE52" i="7" s="1"/>
  <c r="DC51" i="7"/>
  <c r="DE51" i="7" s="1"/>
  <c r="DC50" i="7"/>
  <c r="DE50" i="7" s="1"/>
  <c r="DC49" i="7"/>
  <c r="DE49" i="7" s="1"/>
  <c r="DC48" i="7"/>
  <c r="DE48" i="7" s="1"/>
  <c r="DC29" i="7"/>
  <c r="CZ29" i="7"/>
  <c r="DA29" i="7" s="1"/>
  <c r="DC47" i="7"/>
  <c r="DE47" i="7" s="1"/>
  <c r="DC46" i="7"/>
  <c r="DE46" i="7" s="1"/>
  <c r="DC45" i="7"/>
  <c r="DE45" i="7" s="1"/>
  <c r="DC44" i="7"/>
  <c r="DE44" i="7" s="1"/>
  <c r="DC43" i="7"/>
  <c r="DE43" i="7" s="1"/>
  <c r="DC42" i="7"/>
  <c r="DE42" i="7" s="1"/>
  <c r="DC41" i="7"/>
  <c r="DE41" i="7" s="1"/>
  <c r="DC40" i="7"/>
  <c r="DE40" i="7" s="1"/>
  <c r="DC39" i="7"/>
  <c r="DE39" i="7" s="1"/>
  <c r="DC28" i="7"/>
  <c r="CZ28" i="7"/>
  <c r="DA28" i="7"/>
  <c r="DC38" i="7"/>
  <c r="DE38" i="7" s="1"/>
  <c r="DC37" i="7"/>
  <c r="DE37" i="7" s="1"/>
  <c r="DC36" i="7"/>
  <c r="DE36" i="7" s="1"/>
  <c r="DC35" i="7"/>
  <c r="DE35" i="7" s="1"/>
  <c r="CZ35" i="7"/>
  <c r="DC34" i="7"/>
  <c r="DE34" i="7"/>
  <c r="DC33" i="7"/>
  <c r="DE33" i="7" s="1"/>
  <c r="DC26" i="7"/>
  <c r="CZ26" i="7"/>
  <c r="DA26" i="7" s="1"/>
  <c r="DC25" i="7"/>
  <c r="CZ25" i="7"/>
  <c r="DA25" i="7" s="1"/>
  <c r="DC24" i="7"/>
  <c r="CZ24" i="7"/>
  <c r="DA24" i="7" s="1"/>
  <c r="DC27" i="7"/>
  <c r="CZ27" i="7"/>
  <c r="DA27" i="7" s="1"/>
  <c r="DE27" i="7"/>
  <c r="DC19" i="7"/>
  <c r="CZ19" i="7"/>
  <c r="DA19" i="7" s="1"/>
  <c r="DE19" i="7" s="1"/>
  <c r="DC23" i="7"/>
  <c r="CZ23" i="7"/>
  <c r="DA23" i="7" s="1"/>
  <c r="DE23" i="7"/>
  <c r="DC31" i="7"/>
  <c r="DE31" i="7"/>
  <c r="DC18" i="7"/>
  <c r="CZ18" i="7"/>
  <c r="DC22" i="7"/>
  <c r="CZ22" i="7"/>
  <c r="DA22" i="7" s="1"/>
  <c r="DE22" i="7"/>
  <c r="DC14" i="7"/>
  <c r="CZ14" i="7"/>
  <c r="DA14" i="7"/>
  <c r="DC30" i="7"/>
  <c r="DE30" i="7" s="1"/>
  <c r="DC15" i="7"/>
  <c r="CZ15" i="7"/>
  <c r="DA15" i="7" s="1"/>
  <c r="DC20" i="7"/>
  <c r="CZ20" i="7"/>
  <c r="DA20" i="7" s="1"/>
  <c r="DC16" i="7"/>
  <c r="CZ16" i="7"/>
  <c r="DA16" i="7" s="1"/>
  <c r="DC21" i="7"/>
  <c r="CZ21" i="7"/>
  <c r="DA21" i="7"/>
  <c r="DC13" i="7"/>
  <c r="CZ13" i="7"/>
  <c r="DA13" i="7"/>
  <c r="CZ10" i="7"/>
  <c r="DA10" i="7"/>
  <c r="DC12" i="7"/>
  <c r="CZ12" i="7"/>
  <c r="DA12" i="7"/>
  <c r="DC11" i="7"/>
  <c r="CZ11" i="7"/>
  <c r="DA11" i="7"/>
  <c r="CV32" i="7"/>
  <c r="CW32" i="7" s="1"/>
  <c r="CM32" i="7"/>
  <c r="CN32" i="7" s="1"/>
  <c r="CY28" i="7"/>
  <c r="CV28" i="7"/>
  <c r="CW28" i="7"/>
  <c r="CM28" i="7"/>
  <c r="CN28" i="7"/>
  <c r="CY25" i="7"/>
  <c r="CV25" i="7"/>
  <c r="CW25" i="7" s="1"/>
  <c r="CM25" i="7"/>
  <c r="CN25" i="7" s="1"/>
  <c r="CY27" i="7"/>
  <c r="CV27" i="7"/>
  <c r="CW27" i="7"/>
  <c r="CM27" i="7"/>
  <c r="CN27" i="7"/>
  <c r="CY29" i="7"/>
  <c r="CV29" i="7"/>
  <c r="CW29" i="7" s="1"/>
  <c r="CM29" i="7"/>
  <c r="CN29" i="7" s="1"/>
  <c r="CY19" i="7"/>
  <c r="CV19" i="7"/>
  <c r="CW19" i="7"/>
  <c r="CM19" i="7"/>
  <c r="CN19" i="7"/>
  <c r="CV17" i="7"/>
  <c r="CW17" i="7" s="1"/>
  <c r="CM17" i="7"/>
  <c r="CN17" i="7" s="1"/>
  <c r="CY35" i="7"/>
  <c r="CY21" i="7"/>
  <c r="CV21" i="7"/>
  <c r="CW21" i="7"/>
  <c r="CM21" i="7"/>
  <c r="CN21" i="7" s="1"/>
  <c r="CY24" i="7"/>
  <c r="CV24" i="7"/>
  <c r="CW24" i="7" s="1"/>
  <c r="CM24" i="7"/>
  <c r="CN24" i="7" s="1"/>
  <c r="CY23" i="7"/>
  <c r="CV23" i="7"/>
  <c r="CW23" i="7"/>
  <c r="CM23" i="7"/>
  <c r="CN23" i="7" s="1"/>
  <c r="CY15" i="7"/>
  <c r="CV15" i="7"/>
  <c r="CW15" i="7" s="1"/>
  <c r="CM15" i="7"/>
  <c r="CN15" i="7" s="1"/>
  <c r="CY26" i="7"/>
  <c r="CV26" i="7"/>
  <c r="CW26" i="7"/>
  <c r="CM26" i="7"/>
  <c r="CN26" i="7" s="1"/>
  <c r="CY18" i="7"/>
  <c r="CV18" i="7"/>
  <c r="CW18" i="7" s="1"/>
  <c r="CM18" i="7"/>
  <c r="CN18" i="7" s="1"/>
  <c r="CY13" i="7"/>
  <c r="CV13" i="7"/>
  <c r="CW13" i="7"/>
  <c r="CM13" i="7"/>
  <c r="CN13" i="7" s="1"/>
  <c r="CY22" i="7"/>
  <c r="CV22" i="7"/>
  <c r="CW22" i="7" s="1"/>
  <c r="CM22" i="7"/>
  <c r="CN22" i="7" s="1"/>
  <c r="CY11" i="7"/>
  <c r="CV11" i="7"/>
  <c r="CW11" i="7"/>
  <c r="CM11" i="7"/>
  <c r="CN11" i="7" s="1"/>
  <c r="CY20" i="7"/>
  <c r="CV20" i="7"/>
  <c r="CW20" i="7" s="1"/>
  <c r="CM20" i="7"/>
  <c r="CN20" i="7" s="1"/>
  <c r="CY14" i="7"/>
  <c r="CV14" i="7"/>
  <c r="CW14" i="7"/>
  <c r="CM14" i="7"/>
  <c r="CN14" i="7" s="1"/>
  <c r="CY16" i="7"/>
  <c r="CV16" i="7"/>
  <c r="CW16" i="7" s="1"/>
  <c r="CM16" i="7"/>
  <c r="CN16" i="7" s="1"/>
  <c r="CY12" i="7"/>
  <c r="CV12" i="7"/>
  <c r="CW12" i="7"/>
  <c r="CM12" i="7"/>
  <c r="CN12" i="7" s="1"/>
  <c r="CY10" i="7"/>
  <c r="CV10" i="7"/>
  <c r="CW10" i="7" s="1"/>
  <c r="CM10" i="7"/>
  <c r="CN10" i="7" s="1"/>
  <c r="BH45" i="7"/>
  <c r="BJ45" i="7" s="1"/>
  <c r="CB43" i="7"/>
  <c r="CD43" i="7" s="1"/>
  <c r="BR43" i="7"/>
  <c r="BT43" i="7" s="1"/>
  <c r="BH38" i="7"/>
  <c r="BJ38" i="7" s="1"/>
  <c r="AD38" i="7"/>
  <c r="AF38" i="7" s="1"/>
  <c r="AD50" i="7"/>
  <c r="AF50" i="7" s="1"/>
  <c r="T50" i="7"/>
  <c r="V50" i="7" s="1"/>
  <c r="J38" i="7"/>
  <c r="J51" i="7"/>
  <c r="L50" i="7" s="1"/>
  <c r="AX28" i="7"/>
  <c r="AZ28" i="7"/>
  <c r="AD28" i="7"/>
  <c r="AF28" i="7"/>
  <c r="T28" i="7"/>
  <c r="V28" i="7"/>
  <c r="J28" i="7"/>
  <c r="L28" i="7" s="1"/>
  <c r="AD42" i="7"/>
  <c r="AF42" i="7"/>
  <c r="V42" i="7"/>
  <c r="J42" i="7"/>
  <c r="L42" i="7" s="1"/>
  <c r="AD47" i="7"/>
  <c r="AF47" i="7" s="1"/>
  <c r="T47" i="7"/>
  <c r="V47" i="7" s="1"/>
  <c r="J47" i="7"/>
  <c r="L47" i="7" s="1"/>
  <c r="AD74" i="7"/>
  <c r="AF74" i="7" s="1"/>
  <c r="T74" i="7"/>
  <c r="V74" i="7" s="1"/>
  <c r="J74" i="7"/>
  <c r="L74" i="7" s="1"/>
  <c r="AD73" i="7"/>
  <c r="AF73" i="7" s="1"/>
  <c r="T73" i="7"/>
  <c r="V73" i="7" s="1"/>
  <c r="J73" i="7"/>
  <c r="L73" i="7" s="1"/>
  <c r="AD72" i="7"/>
  <c r="AF72" i="7" s="1"/>
  <c r="T72" i="7"/>
  <c r="V72" i="7" s="1"/>
  <c r="J72" i="7"/>
  <c r="L72" i="7" s="1"/>
  <c r="AD71" i="7"/>
  <c r="AF71" i="7" s="1"/>
  <c r="T71" i="7"/>
  <c r="V71" i="7" s="1"/>
  <c r="J71" i="7"/>
  <c r="L71" i="7" s="1"/>
  <c r="AD49" i="7"/>
  <c r="AF49" i="7" s="1"/>
  <c r="T49" i="7"/>
  <c r="V49" i="7" s="1"/>
  <c r="J49" i="7"/>
  <c r="L49" i="7" s="1"/>
  <c r="AD48" i="7"/>
  <c r="AF48" i="7" s="1"/>
  <c r="T48" i="7"/>
  <c r="V48" i="7" s="1"/>
  <c r="J48" i="7"/>
  <c r="L48" i="7" s="1"/>
  <c r="AD70" i="7"/>
  <c r="AF70" i="7" s="1"/>
  <c r="T70" i="7"/>
  <c r="V70" i="7" s="1"/>
  <c r="J70" i="7"/>
  <c r="L70" i="7" s="1"/>
  <c r="AD69" i="7"/>
  <c r="AF69" i="7" s="1"/>
  <c r="T69" i="7"/>
  <c r="V69" i="7" s="1"/>
  <c r="J69" i="7"/>
  <c r="L69" i="7" s="1"/>
  <c r="AD68" i="7"/>
  <c r="AF68" i="7" s="1"/>
  <c r="T68" i="7"/>
  <c r="V68" i="7" s="1"/>
  <c r="J68" i="7"/>
  <c r="L68" i="7" s="1"/>
  <c r="AD67" i="7"/>
  <c r="AF67" i="7" s="1"/>
  <c r="T67" i="7"/>
  <c r="V67" i="7" s="1"/>
  <c r="J67" i="7"/>
  <c r="L67" i="7" s="1"/>
  <c r="AD66" i="7"/>
  <c r="AF66" i="7" s="1"/>
  <c r="T66" i="7"/>
  <c r="V66" i="7" s="1"/>
  <c r="J66" i="7"/>
  <c r="L66" i="7" s="1"/>
  <c r="AD65" i="7"/>
  <c r="AF65" i="7" s="1"/>
  <c r="T65" i="7"/>
  <c r="V65" i="7" s="1"/>
  <c r="J65" i="7"/>
  <c r="L65" i="7" s="1"/>
  <c r="AD64" i="7"/>
  <c r="AF64" i="7" s="1"/>
  <c r="T64" i="7"/>
  <c r="V64" i="7" s="1"/>
  <c r="J64" i="7"/>
  <c r="L64" i="7" s="1"/>
  <c r="AD63" i="7"/>
  <c r="AF63" i="7" s="1"/>
  <c r="T63" i="7"/>
  <c r="V63" i="7" s="1"/>
  <c r="J63" i="7"/>
  <c r="L63" i="7" s="1"/>
  <c r="AD62" i="7"/>
  <c r="AF62" i="7" s="1"/>
  <c r="T62" i="7"/>
  <c r="V62" i="7" s="1"/>
  <c r="J62" i="7"/>
  <c r="L62" i="7" s="1"/>
  <c r="AD61" i="7"/>
  <c r="AF61" i="7" s="1"/>
  <c r="T61" i="7"/>
  <c r="V61" i="7" s="1"/>
  <c r="J61" i="7"/>
  <c r="L61" i="7" s="1"/>
  <c r="AD60" i="7"/>
  <c r="AF60" i="7" s="1"/>
  <c r="T60" i="7"/>
  <c r="V60" i="7" s="1"/>
  <c r="J60" i="7"/>
  <c r="L60" i="7" s="1"/>
  <c r="AD59" i="7"/>
  <c r="AF59" i="7" s="1"/>
  <c r="T59" i="7"/>
  <c r="V59" i="7" s="1"/>
  <c r="J59" i="7"/>
  <c r="L59" i="7" s="1"/>
  <c r="AD51" i="7"/>
  <c r="AF51" i="7" s="1"/>
  <c r="T51" i="7"/>
  <c r="V51" i="7" s="1"/>
  <c r="AD36" i="7"/>
  <c r="AF36" i="7"/>
  <c r="T36" i="7"/>
  <c r="V36" i="7"/>
  <c r="J36" i="7"/>
  <c r="L36" i="7"/>
  <c r="AD58" i="7"/>
  <c r="AF58" i="7" s="1"/>
  <c r="T58" i="7"/>
  <c r="V58" i="7"/>
  <c r="J58" i="7"/>
  <c r="L58" i="7"/>
  <c r="AD40" i="7"/>
  <c r="AF40" i="7"/>
  <c r="T40" i="7"/>
  <c r="V40" i="7" s="1"/>
  <c r="J40" i="7"/>
  <c r="L40" i="7"/>
  <c r="AD57" i="7"/>
  <c r="AF57" i="7"/>
  <c r="T57" i="7"/>
  <c r="V57" i="7"/>
  <c r="J57" i="7"/>
  <c r="L57" i="7" s="1"/>
  <c r="AD41" i="7"/>
  <c r="AF41" i="7"/>
  <c r="T41" i="7"/>
  <c r="V41" i="7"/>
  <c r="J41" i="7"/>
  <c r="L41" i="7"/>
  <c r="AD56" i="7"/>
  <c r="AF56" i="7" s="1"/>
  <c r="T56" i="7"/>
  <c r="V56" i="7"/>
  <c r="J56" i="7"/>
  <c r="L56" i="7"/>
  <c r="AD39" i="7"/>
  <c r="AF39" i="7"/>
  <c r="T39" i="7"/>
  <c r="V39" i="7" s="1"/>
  <c r="L39" i="7"/>
  <c r="BR25" i="7"/>
  <c r="BT25" i="7" s="1"/>
  <c r="BH25" i="7"/>
  <c r="BJ25" i="7" s="1"/>
  <c r="AX25" i="7"/>
  <c r="AZ25" i="7" s="1"/>
  <c r="AD25" i="7"/>
  <c r="AF25" i="7" s="1"/>
  <c r="T25" i="7"/>
  <c r="V25" i="7" s="1"/>
  <c r="J25" i="7"/>
  <c r="L25" i="7" s="1"/>
  <c r="AD37" i="7"/>
  <c r="AF37" i="7" s="1"/>
  <c r="T37" i="7"/>
  <c r="V37" i="7" s="1"/>
  <c r="J37" i="7"/>
  <c r="L37" i="7" s="1"/>
  <c r="CB27" i="7"/>
  <c r="CD27" i="7" s="1"/>
  <c r="BR27" i="7"/>
  <c r="BT27" i="7" s="1"/>
  <c r="BH27" i="7"/>
  <c r="BJ27" i="7" s="1"/>
  <c r="AX27" i="7"/>
  <c r="AZ27" i="7" s="1"/>
  <c r="AD27" i="7"/>
  <c r="AF27" i="7" s="1"/>
  <c r="T27" i="7"/>
  <c r="V27" i="7" s="1"/>
  <c r="J27" i="7"/>
  <c r="L27" i="7" s="1"/>
  <c r="BH29" i="7"/>
  <c r="BJ29" i="7" s="1"/>
  <c r="AD29" i="7"/>
  <c r="AF29" i="7" s="1"/>
  <c r="T29" i="7"/>
  <c r="V29" i="7" s="1"/>
  <c r="J29" i="7"/>
  <c r="L29" i="7"/>
  <c r="BR19" i="7"/>
  <c r="BT19" i="7"/>
  <c r="BH19" i="7"/>
  <c r="BJ19" i="7" s="1"/>
  <c r="AX19" i="7"/>
  <c r="AZ19" i="7" s="1"/>
  <c r="AN19" i="7"/>
  <c r="AP19" i="7"/>
  <c r="AD19" i="7"/>
  <c r="AF19" i="7"/>
  <c r="T19" i="7"/>
  <c r="V19" i="7" s="1"/>
  <c r="J19" i="7"/>
  <c r="L19" i="7" s="1"/>
  <c r="AD55" i="7"/>
  <c r="AF55" i="7"/>
  <c r="T55" i="7"/>
  <c r="V55" i="7"/>
  <c r="J55" i="7"/>
  <c r="L55" i="7" s="1"/>
  <c r="AD54" i="7"/>
  <c r="AF54" i="7" s="1"/>
  <c r="T54" i="7"/>
  <c r="V54" i="7"/>
  <c r="J54" i="7"/>
  <c r="L54" i="7"/>
  <c r="BH44" i="7"/>
  <c r="BJ44" i="7" s="1"/>
  <c r="AD44" i="7"/>
  <c r="AF44" i="7" s="1"/>
  <c r="T44" i="7"/>
  <c r="V44" i="7"/>
  <c r="L44" i="7"/>
  <c r="AX33" i="7"/>
  <c r="AZ33" i="7" s="1"/>
  <c r="AN33" i="7"/>
  <c r="AP33" i="7" s="1"/>
  <c r="AD33" i="7"/>
  <c r="AF33" i="7" s="1"/>
  <c r="T33" i="7"/>
  <c r="V33" i="7" s="1"/>
  <c r="L33" i="7"/>
  <c r="BR31" i="7"/>
  <c r="BT31" i="7"/>
  <c r="AX31" i="7"/>
  <c r="AZ31" i="7"/>
  <c r="AN31" i="7"/>
  <c r="AP31" i="7" s="1"/>
  <c r="AD31" i="7"/>
  <c r="AF31" i="7" s="1"/>
  <c r="T31" i="7"/>
  <c r="V31" i="7"/>
  <c r="J31" i="7"/>
  <c r="L31" i="7"/>
  <c r="BR17" i="7"/>
  <c r="BT17" i="7" s="1"/>
  <c r="BH17" i="7"/>
  <c r="BJ17" i="7" s="1"/>
  <c r="AX17" i="7"/>
  <c r="AZ17" i="7"/>
  <c r="AN17" i="7"/>
  <c r="AP17" i="7"/>
  <c r="AD17" i="7"/>
  <c r="AF17" i="7" s="1"/>
  <c r="V17" i="7"/>
  <c r="J17" i="7"/>
  <c r="L17" i="7" s="1"/>
  <c r="AN35" i="7"/>
  <c r="AP35" i="7" s="1"/>
  <c r="AD35" i="7"/>
  <c r="AF35" i="7" s="1"/>
  <c r="T35" i="7"/>
  <c r="V35" i="7" s="1"/>
  <c r="J35" i="7"/>
  <c r="L35" i="7" s="1"/>
  <c r="CB21" i="7"/>
  <c r="CD21" i="7" s="1"/>
  <c r="BR21" i="7"/>
  <c r="BT21" i="7" s="1"/>
  <c r="BH21" i="7"/>
  <c r="BJ21" i="7" s="1"/>
  <c r="AX21" i="7"/>
  <c r="AZ21" i="7" s="1"/>
  <c r="AN21" i="7"/>
  <c r="AP21" i="7" s="1"/>
  <c r="AD21" i="7"/>
  <c r="AF21" i="7" s="1"/>
  <c r="T21" i="7"/>
  <c r="V21" i="7" s="1"/>
  <c r="J21" i="7"/>
  <c r="L21" i="7" s="1"/>
  <c r="BR24" i="7"/>
  <c r="BT24" i="7" s="1"/>
  <c r="AX24" i="7"/>
  <c r="AZ24" i="7" s="1"/>
  <c r="AN24" i="7"/>
  <c r="AP24" i="7" s="1"/>
  <c r="AD24" i="7"/>
  <c r="AF24" i="7" s="1"/>
  <c r="T24" i="7"/>
  <c r="V24" i="7" s="1"/>
  <c r="J24" i="7"/>
  <c r="L24" i="7" s="1"/>
  <c r="CB23" i="7"/>
  <c r="CD23" i="7" s="1"/>
  <c r="BR23" i="7"/>
  <c r="BT23" i="7" s="1"/>
  <c r="AX23" i="7"/>
  <c r="AZ23" i="7" s="1"/>
  <c r="AN23" i="7"/>
  <c r="AP23" i="7" s="1"/>
  <c r="AD23" i="7"/>
  <c r="AF23" i="7" s="1"/>
  <c r="T23" i="7"/>
  <c r="V23" i="7" s="1"/>
  <c r="J23" i="7"/>
  <c r="L23" i="7" s="1"/>
  <c r="CB15" i="7"/>
  <c r="CD15" i="7" s="1"/>
  <c r="BR15" i="7"/>
  <c r="BT15" i="7" s="1"/>
  <c r="AX15" i="7"/>
  <c r="AZ15" i="7" s="1"/>
  <c r="AN15" i="7"/>
  <c r="AP15" i="7" s="1"/>
  <c r="AD15" i="7"/>
  <c r="AF15" i="7" s="1"/>
  <c r="T15" i="7"/>
  <c r="V15" i="7" s="1"/>
  <c r="J15" i="7"/>
  <c r="L15" i="7" s="1"/>
  <c r="CB26" i="7"/>
  <c r="CD26" i="7" s="1"/>
  <c r="BR26" i="7"/>
  <c r="BT26" i="7" s="1"/>
  <c r="BH26" i="7"/>
  <c r="BJ26" i="7" s="1"/>
  <c r="AX26" i="7"/>
  <c r="AZ26" i="7" s="1"/>
  <c r="AN26" i="7"/>
  <c r="AP26" i="7" s="1"/>
  <c r="AD26" i="7"/>
  <c r="AF26" i="7" s="1"/>
  <c r="T26" i="7"/>
  <c r="V26" i="7" s="1"/>
  <c r="J26" i="7"/>
  <c r="L26" i="7" s="1"/>
  <c r="BR18" i="7"/>
  <c r="BT18" i="7" s="1"/>
  <c r="BH18" i="7"/>
  <c r="BJ18" i="7" s="1"/>
  <c r="AX18" i="7"/>
  <c r="AZ18" i="7" s="1"/>
  <c r="AN18" i="7"/>
  <c r="AP18" i="7" s="1"/>
  <c r="AD18" i="7"/>
  <c r="AF18" i="7" s="1"/>
  <c r="T18" i="7"/>
  <c r="V18" i="7" s="1"/>
  <c r="J18" i="7"/>
  <c r="L18" i="7" s="1"/>
  <c r="CB13" i="7"/>
  <c r="CD13" i="7" s="1"/>
  <c r="BR13" i="7"/>
  <c r="BT13" i="7" s="1"/>
  <c r="BH13" i="7"/>
  <c r="BJ13" i="7" s="1"/>
  <c r="AX13" i="7"/>
  <c r="AZ13" i="7" s="1"/>
  <c r="AN13" i="7"/>
  <c r="AP13" i="7" s="1"/>
  <c r="AD13" i="7"/>
  <c r="AF13" i="7" s="1"/>
  <c r="T13" i="7"/>
  <c r="V13" i="7" s="1"/>
  <c r="J13" i="7"/>
  <c r="L13" i="7" s="1"/>
  <c r="CB22" i="7"/>
  <c r="CD22" i="7" s="1"/>
  <c r="BJ22" i="7"/>
  <c r="AX22" i="7"/>
  <c r="AZ22" i="7" s="1"/>
  <c r="AN22" i="7"/>
  <c r="AP22" i="7"/>
  <c r="AD22" i="7"/>
  <c r="AF22" i="7"/>
  <c r="T22" i="7"/>
  <c r="V22" i="7"/>
  <c r="J22" i="7"/>
  <c r="L22" i="7" s="1"/>
  <c r="CB11" i="7"/>
  <c r="CD11" i="7"/>
  <c r="BR11" i="7"/>
  <c r="BT11" i="7"/>
  <c r="BH11" i="7"/>
  <c r="BJ11" i="7"/>
  <c r="AX11" i="7"/>
  <c r="AZ11" i="7" s="1"/>
  <c r="AN11" i="7"/>
  <c r="AP11" i="7"/>
  <c r="AD11" i="7"/>
  <c r="AF11" i="7"/>
  <c r="T11" i="7"/>
  <c r="V11" i="7"/>
  <c r="J11" i="7"/>
  <c r="L11" i="7" s="1"/>
  <c r="AD46" i="7"/>
  <c r="AF46" i="7"/>
  <c r="T46" i="7"/>
  <c r="V46" i="7"/>
  <c r="L46" i="7"/>
  <c r="AD53" i="7"/>
  <c r="AF53" i="7" s="1"/>
  <c r="T53" i="7"/>
  <c r="V53" i="7" s="1"/>
  <c r="J53" i="7"/>
  <c r="L53" i="7" s="1"/>
  <c r="BR20" i="7"/>
  <c r="BT20" i="7" s="1"/>
  <c r="BH20" i="7"/>
  <c r="BJ20" i="7" s="1"/>
  <c r="AX20" i="7"/>
  <c r="AZ20" i="7" s="1"/>
  <c r="AN20" i="7"/>
  <c r="AP20" i="7" s="1"/>
  <c r="AD20" i="7"/>
  <c r="AF20" i="7" s="1"/>
  <c r="T20" i="7"/>
  <c r="V20" i="7" s="1"/>
  <c r="J20" i="7"/>
  <c r="L20" i="7" s="1"/>
  <c r="AX34" i="7"/>
  <c r="AZ34" i="7" s="1"/>
  <c r="AN34" i="7"/>
  <c r="AP34" i="7" s="1"/>
  <c r="AD34" i="7"/>
  <c r="AF34" i="7" s="1"/>
  <c r="T34" i="7"/>
  <c r="V34" i="7" s="1"/>
  <c r="J34" i="7"/>
  <c r="L34" i="7" s="1"/>
  <c r="BH14" i="7"/>
  <c r="BJ14" i="7" s="1"/>
  <c r="AX14" i="7"/>
  <c r="AZ14" i="7" s="1"/>
  <c r="AN14" i="7"/>
  <c r="AP14" i="7" s="1"/>
  <c r="AD14" i="7"/>
  <c r="AF14" i="7" s="1"/>
  <c r="T14" i="7"/>
  <c r="V14" i="7" s="1"/>
  <c r="J14" i="7"/>
  <c r="L14" i="7" s="1"/>
  <c r="BH52" i="7"/>
  <c r="BJ52" i="7" s="1"/>
  <c r="AD52" i="7"/>
  <c r="AF52" i="7" s="1"/>
  <c r="T52" i="7"/>
  <c r="V52" i="7" s="1"/>
  <c r="J52" i="7"/>
  <c r="L52" i="7" s="1"/>
  <c r="CB30" i="7"/>
  <c r="CD30" i="7" s="1"/>
  <c r="BR30" i="7"/>
  <c r="BT30" i="7" s="1"/>
  <c r="BH30" i="7"/>
  <c r="BJ30" i="7" s="1"/>
  <c r="AX30" i="7"/>
  <c r="AZ30" i="7" s="1"/>
  <c r="AD30" i="7"/>
  <c r="AF30" i="7" s="1"/>
  <c r="T30" i="7"/>
  <c r="V30" i="7" s="1"/>
  <c r="J30" i="7"/>
  <c r="L30" i="7" s="1"/>
  <c r="CB16" i="7"/>
  <c r="CD16" i="7" s="1"/>
  <c r="BR16" i="7"/>
  <c r="BT16" i="7" s="1"/>
  <c r="BH16" i="7"/>
  <c r="BJ16" i="7" s="1"/>
  <c r="AX16" i="7"/>
  <c r="AZ16" i="7" s="1"/>
  <c r="AN16" i="7"/>
  <c r="AP16" i="7" s="1"/>
  <c r="AD16" i="7"/>
  <c r="AF16" i="7" s="1"/>
  <c r="T16" i="7"/>
  <c r="V16" i="7" s="1"/>
  <c r="J16" i="7"/>
  <c r="L16" i="7" s="1"/>
  <c r="CB12" i="7"/>
  <c r="CD12" i="7" s="1"/>
  <c r="BR12" i="7"/>
  <c r="BT12" i="7" s="1"/>
  <c r="BH12" i="7"/>
  <c r="BJ12" i="7" s="1"/>
  <c r="AX12" i="7"/>
  <c r="AZ12" i="7" s="1"/>
  <c r="AN12" i="7"/>
  <c r="AP12" i="7" s="1"/>
  <c r="AD12" i="7"/>
  <c r="AF12" i="7" s="1"/>
  <c r="T12" i="7"/>
  <c r="V12" i="7" s="1"/>
  <c r="J12" i="7"/>
  <c r="L12" i="7" s="1"/>
  <c r="CB10" i="7"/>
  <c r="CD10" i="7" s="1"/>
  <c r="BR10" i="7"/>
  <c r="BT10" i="7" s="1"/>
  <c r="BH10" i="7"/>
  <c r="BJ10" i="7" s="1"/>
  <c r="AX10" i="7"/>
  <c r="AZ10" i="7" s="1"/>
  <c r="AN10" i="7"/>
  <c r="AP10" i="7" s="1"/>
  <c r="AD10" i="7"/>
  <c r="AF10" i="7" s="1"/>
  <c r="T10" i="7"/>
  <c r="V10" i="7" s="1"/>
  <c r="J10" i="7"/>
  <c r="L10" i="7" s="1"/>
  <c r="DE12" i="7" l="1"/>
  <c r="DE25" i="7"/>
  <c r="DE28" i="7"/>
  <c r="DE15" i="7"/>
  <c r="DA18" i="7"/>
  <c r="DE17" i="7"/>
  <c r="DE10" i="7"/>
  <c r="DE26" i="7"/>
  <c r="DE16" i="7"/>
  <c r="DE29" i="7"/>
  <c r="DE24" i="7"/>
  <c r="DE20" i="7"/>
  <c r="L51" i="7"/>
  <c r="DE11" i="7"/>
  <c r="DE21" i="7"/>
  <c r="DE13" i="7"/>
  <c r="DE14" i="7"/>
  <c r="DE18" i="7" l="1"/>
</calcChain>
</file>

<file path=xl/sharedStrings.xml><?xml version="1.0" encoding="utf-8"?>
<sst xmlns="http://schemas.openxmlformats.org/spreadsheetml/2006/main" count="1998" uniqueCount="133">
  <si>
    <t>Jan Jansen</t>
  </si>
  <si>
    <t>Pieter Stoman</t>
  </si>
  <si>
    <t>Adri van Tonder</t>
  </si>
  <si>
    <t>Pierre Fourie</t>
  </si>
  <si>
    <t>Andrew Hall</t>
  </si>
  <si>
    <t>Khomas</t>
  </si>
  <si>
    <t>Positional</t>
  </si>
  <si>
    <t>Points</t>
  </si>
  <si>
    <t>Tag</t>
  </si>
  <si>
    <t>Total</t>
  </si>
  <si>
    <t>No.</t>
  </si>
  <si>
    <t>Otjozondjupa</t>
  </si>
  <si>
    <t>NBAA MEMBERS LIST 2014</t>
  </si>
  <si>
    <t>Tag Numbers &amp; Team Names 2014</t>
  </si>
  <si>
    <t>SENIORS</t>
  </si>
  <si>
    <t>OANOB 08-02-2014</t>
    <phoneticPr fontId="2" type="noConversion"/>
  </si>
  <si>
    <t>VON BACH 08-03-2014</t>
    <phoneticPr fontId="2" type="noConversion"/>
  </si>
  <si>
    <t>VON BACH 12-04-2014</t>
    <phoneticPr fontId="2" type="noConversion"/>
  </si>
  <si>
    <t>VON BACH 17-05-2014</t>
    <phoneticPr fontId="2" type="noConversion"/>
  </si>
  <si>
    <t>QTY of</t>
  </si>
  <si>
    <t>Fish</t>
  </si>
  <si>
    <t>Fish - Day 1</t>
    <phoneticPr fontId="2" type="noConversion"/>
  </si>
  <si>
    <t>Fish - Day 2</t>
    <phoneticPr fontId="2" type="noConversion"/>
  </si>
  <si>
    <t xml:space="preserve">Total </t>
    <phoneticPr fontId="2" type="noConversion"/>
  </si>
  <si>
    <t>Total Positional</t>
    <phoneticPr fontId="2" type="noConversion"/>
  </si>
  <si>
    <t>Total Trial</t>
    <phoneticPr fontId="2" type="noConversion"/>
  </si>
  <si>
    <t xml:space="preserve"> Position</t>
    <phoneticPr fontId="2" type="noConversion"/>
  </si>
  <si>
    <t>Day 1</t>
    <phoneticPr fontId="2" type="noConversion"/>
  </si>
  <si>
    <t>Day 2</t>
    <phoneticPr fontId="2" type="noConversion"/>
  </si>
  <si>
    <t>Weight</t>
    <phoneticPr fontId="2" type="noConversion"/>
  </si>
  <si>
    <t>Final</t>
    <phoneticPr fontId="2" type="noConversion"/>
  </si>
  <si>
    <t>Khomas</t>
    <phoneticPr fontId="2" type="noConversion"/>
  </si>
  <si>
    <t>Khomas</t>
    <phoneticPr fontId="2" type="noConversion"/>
  </si>
  <si>
    <t>Khomas</t>
    <phoneticPr fontId="2" type="noConversion"/>
  </si>
  <si>
    <t>Khomas</t>
    <phoneticPr fontId="2" type="noConversion"/>
  </si>
  <si>
    <t>Khomas</t>
    <phoneticPr fontId="2" type="noConversion"/>
  </si>
  <si>
    <t>Khomas</t>
    <phoneticPr fontId="2" type="noConversion"/>
  </si>
  <si>
    <t>Khomas</t>
    <phoneticPr fontId="2" type="noConversion"/>
  </si>
  <si>
    <t>Franscois Retief</t>
    <phoneticPr fontId="2" type="noConversion"/>
  </si>
  <si>
    <t>Nick van Rensburg</t>
    <phoneticPr fontId="2" type="noConversion"/>
  </si>
  <si>
    <t>OANOB 11-10-2014</t>
    <phoneticPr fontId="2" type="noConversion"/>
  </si>
  <si>
    <t>NAMIBIAN NATIONALS CHAMPIONSHIPS 25-10-2014</t>
    <phoneticPr fontId="2" type="noConversion"/>
  </si>
  <si>
    <t xml:space="preserve">AOY </t>
    <phoneticPr fontId="2" type="noConversion"/>
  </si>
  <si>
    <t xml:space="preserve">BASS </t>
    <phoneticPr fontId="2" type="noConversion"/>
  </si>
  <si>
    <t>Position</t>
    <phoneticPr fontId="2" type="noConversion"/>
  </si>
  <si>
    <t>RESULTS</t>
    <phoneticPr fontId="2" type="noConversion"/>
  </si>
  <si>
    <t>VON BACH 09-08-2014</t>
    <phoneticPr fontId="2" type="noConversion"/>
  </si>
  <si>
    <t>OANOB 15-11-2014</t>
    <phoneticPr fontId="2" type="noConversion"/>
  </si>
  <si>
    <t>OANOB 22-11-2014</t>
    <phoneticPr fontId="2" type="noConversion"/>
  </si>
  <si>
    <t>Name of</t>
  </si>
  <si>
    <t>Region</t>
    <phoneticPr fontId="2" type="noConversion"/>
  </si>
  <si>
    <t>Position</t>
  </si>
  <si>
    <t>Angler</t>
  </si>
  <si>
    <t>Weight</t>
  </si>
  <si>
    <t>Alec Williams</t>
  </si>
  <si>
    <t>Khomas</t>
    <phoneticPr fontId="2" type="noConversion"/>
  </si>
  <si>
    <t>Max Pieper</t>
  </si>
  <si>
    <t>Richard Grant</t>
  </si>
  <si>
    <t>Duan Kotze</t>
  </si>
  <si>
    <t>x</t>
  </si>
  <si>
    <t>Wilmar Fourie</t>
  </si>
  <si>
    <t>Jacques Marais</t>
  </si>
  <si>
    <t>Jandré Engelbrecht</t>
  </si>
  <si>
    <t>Reinhard Laggner</t>
  </si>
  <si>
    <t>Wilber Slabber</t>
  </si>
  <si>
    <t>Willem Burger</t>
  </si>
  <si>
    <t>André van Vuuren</t>
  </si>
  <si>
    <t>Neil Engelbrecht</t>
  </si>
  <si>
    <t>Neels van Tonder</t>
  </si>
  <si>
    <t>Lourens Delport</t>
  </si>
  <si>
    <t>Anton de Wit</t>
  </si>
  <si>
    <t>Thinus Williams</t>
  </si>
  <si>
    <t>Kai Ahrens</t>
  </si>
  <si>
    <t>Anton Smit</t>
  </si>
  <si>
    <t>JP Judeel</t>
  </si>
  <si>
    <t>Max Schiebler</t>
  </si>
  <si>
    <t>Sonita Pienaar</t>
  </si>
  <si>
    <t>Jacques Swart</t>
  </si>
  <si>
    <t>Collette Carstens</t>
  </si>
  <si>
    <t>Elmarie Smit</t>
  </si>
  <si>
    <t>Martyn Slabber</t>
  </si>
  <si>
    <t>Danie Marais</t>
  </si>
  <si>
    <t>Emile Böhm</t>
  </si>
  <si>
    <t>Jürgen Geiger</t>
  </si>
  <si>
    <t>Jason Koudelka</t>
  </si>
  <si>
    <t>Andrè Nortjè</t>
  </si>
  <si>
    <t>Hendrik Pretorius</t>
  </si>
  <si>
    <t>Jarret Loubser</t>
  </si>
  <si>
    <t>Trevor Torr</t>
  </si>
  <si>
    <t>Rob Thompson</t>
  </si>
  <si>
    <t>JP Visser</t>
  </si>
  <si>
    <t>Andre Oosthuizen</t>
  </si>
  <si>
    <t>Ben Lange</t>
  </si>
  <si>
    <t>Ockie Oosthuizen</t>
  </si>
  <si>
    <t>Ashley Smith</t>
  </si>
  <si>
    <t>Willie van der Merwe</t>
  </si>
  <si>
    <t>Fred Schoeman</t>
  </si>
  <si>
    <t>Sven Patzner</t>
  </si>
  <si>
    <t>Pieter Holander</t>
  </si>
  <si>
    <t>Peter Andreas</t>
  </si>
  <si>
    <t>Michael Durant</t>
  </si>
  <si>
    <t>Francois van der Westhuizen</t>
  </si>
  <si>
    <t>Matt Ludick</t>
  </si>
  <si>
    <t>Anton Halgreen</t>
  </si>
  <si>
    <t>Gideon Brink</t>
  </si>
  <si>
    <t>Heidi Engelbrecht</t>
  </si>
  <si>
    <t>Rene Graf</t>
  </si>
  <si>
    <t>Marius Brynard</t>
  </si>
  <si>
    <t>Denys Opperman</t>
  </si>
  <si>
    <t>Koos Theron</t>
  </si>
  <si>
    <t>Abrie Myburgh</t>
  </si>
  <si>
    <t>Hubert Maye</t>
  </si>
  <si>
    <t>Volksie Slabber</t>
  </si>
  <si>
    <t>Hennie Bergh</t>
  </si>
  <si>
    <t>Jared-Dwight Geyser</t>
  </si>
  <si>
    <t>2015 Nation Team Qualifiers</t>
  </si>
  <si>
    <t>AOY Points</t>
  </si>
  <si>
    <t>Name</t>
  </si>
  <si>
    <t>Yes</t>
  </si>
  <si>
    <t>No</t>
  </si>
  <si>
    <t>Nationals Points</t>
  </si>
  <si>
    <t>Namibian Team Points</t>
  </si>
  <si>
    <t>6 Comps Fished Yes/No</t>
  </si>
  <si>
    <t>Namibian Citizen Yes/No</t>
  </si>
  <si>
    <t>Qualified Yes/No</t>
  </si>
  <si>
    <t>Namibian Team Point Possition</t>
  </si>
  <si>
    <t>Yes - Reserve</t>
  </si>
  <si>
    <t>n/a</t>
  </si>
  <si>
    <t>Next to qualify in case of withdrawals from team:</t>
  </si>
  <si>
    <t>Notes:</t>
  </si>
  <si>
    <t>Hendrik Pretorious and Anton Smit are tied on points. Between the 2 anglers Hendrik caught</t>
  </si>
  <si>
    <t>the biggest bag of the year (6.493 kg) and the biggest fish of the year (2.694kg) and has</t>
  </si>
  <si>
    <t>therefore been selected ahead of Anton Smit.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</si>
</sst>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;[Red]0.000"/>
    <numFmt numFmtId="165" formatCode="0.000"/>
    <numFmt numFmtId="166" formatCode="0;[Red]0"/>
  </numFmts>
  <fonts count="19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Arial Narrow"/>
      <family val="2"/>
    </font>
    <font>
      <sz val="20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b/>
      <u/>
      <sz val="12"/>
      <color indexed="8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7" fillId="0" borderId="0" xfId="0" applyFont="1"/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/>
    <xf numFmtId="2" fontId="0" fillId="0" borderId="0" xfId="0" applyNumberFormat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11" borderId="4" xfId="0" applyFont="1" applyFill="1" applyBorder="1" applyAlignment="1" applyProtection="1">
      <alignment horizontal="center" vertical="center"/>
      <protection locked="0"/>
    </xf>
    <xf numFmtId="0" fontId="6" fillId="11" borderId="6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1061547</xdr:colOff>
      <xdr:row>6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47947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F75"/>
  <sheetViews>
    <sheetView zoomScale="115" zoomScaleNormal="115" zoomScalePageLayoutView="90" workbookViewId="0">
      <pane xSplit="3" topLeftCell="DA1" activePane="topRight" state="frozen"/>
      <selection pane="topRight" activeCell="DC12" sqref="DC12"/>
    </sheetView>
  </sheetViews>
  <sheetFormatPr defaultColWidth="7.625" defaultRowHeight="12.75" x14ac:dyDescent="0.2"/>
  <cols>
    <col min="1" max="1" width="2.625" customWidth="1"/>
    <col min="2" max="2" width="20.75" customWidth="1"/>
    <col min="3" max="3" width="12.5" customWidth="1"/>
    <col min="4" max="4" width="3.625" customWidth="1"/>
    <col min="5" max="9" width="3.875" customWidth="1"/>
    <col min="10" max="10" width="5.875" customWidth="1"/>
    <col min="11" max="11" width="5.75" customWidth="1"/>
    <col min="12" max="12" width="5.375" customWidth="1"/>
    <col min="13" max="13" width="8" customWidth="1"/>
    <col min="14" max="14" width="6.75" customWidth="1"/>
    <col min="15" max="19" width="3.875" customWidth="1"/>
    <col min="20" max="20" width="5.875" customWidth="1"/>
    <col min="21" max="21" width="5.75" customWidth="1"/>
    <col min="22" max="22" width="5.375" customWidth="1"/>
    <col min="23" max="23" width="8" customWidth="1"/>
    <col min="24" max="24" width="6.75" customWidth="1"/>
    <col min="25" max="28" width="3.875" customWidth="1"/>
    <col min="30" max="30" width="5.875" customWidth="1"/>
    <col min="31" max="31" width="5.75" customWidth="1"/>
    <col min="32" max="32" width="5.375" customWidth="1"/>
    <col min="33" max="33" width="8" customWidth="1"/>
    <col min="34" max="34" width="6.75" customWidth="1"/>
    <col min="35" max="39" width="3.875" customWidth="1"/>
    <col min="40" max="40" width="5.875" customWidth="1"/>
    <col min="41" max="41" width="5.75" customWidth="1"/>
    <col min="42" max="42" width="5.375" customWidth="1"/>
    <col min="43" max="43" width="8" customWidth="1"/>
    <col min="44" max="44" width="6.75" customWidth="1"/>
    <col min="45" max="49" width="3.875" customWidth="1"/>
    <col min="50" max="50" width="5.875" customWidth="1"/>
    <col min="51" max="51" width="5.75" customWidth="1"/>
    <col min="52" max="52" width="5.375" customWidth="1"/>
    <col min="53" max="53" width="8" customWidth="1"/>
    <col min="54" max="54" width="6.75" customWidth="1"/>
    <col min="55" max="59" width="3.875" customWidth="1"/>
    <col min="60" max="60" width="5.875" customWidth="1"/>
    <col min="62" max="62" width="5.375" customWidth="1"/>
    <col min="63" max="63" width="8" customWidth="1"/>
    <col min="64" max="64" width="6.75" customWidth="1"/>
    <col min="65" max="69" width="3.875" customWidth="1"/>
    <col min="70" max="70" width="5.875" customWidth="1"/>
    <col min="71" max="71" width="5.75" customWidth="1"/>
    <col min="72" max="72" width="5.375" customWidth="1"/>
    <col min="73" max="73" width="8" customWidth="1"/>
    <col min="74" max="74" width="6.75" customWidth="1"/>
    <col min="75" max="79" width="3.875" customWidth="1"/>
    <col min="80" max="80" width="5.875" customWidth="1"/>
    <col min="81" max="81" width="5.75" customWidth="1"/>
    <col min="82" max="82" width="5.375" customWidth="1"/>
    <col min="83" max="83" width="8" customWidth="1"/>
    <col min="84" max="84" width="6.75" customWidth="1"/>
    <col min="85" max="89" width="3.875" style="8" customWidth="1"/>
    <col min="90" max="90" width="6.125" style="8" customWidth="1"/>
    <col min="91" max="91" width="5.25" style="8" customWidth="1"/>
    <col min="92" max="92" width="5.375" style="8" customWidth="1"/>
    <col min="93" max="93" width="7.875" style="8" customWidth="1"/>
    <col min="94" max="98" width="3.875" style="8" customWidth="1"/>
    <col min="99" max="99" width="6.125" style="8" customWidth="1"/>
    <col min="100" max="100" width="5.25" style="8" customWidth="1"/>
    <col min="101" max="101" width="5.375" style="8" customWidth="1"/>
    <col min="102" max="102" width="7.875" style="8" customWidth="1"/>
    <col min="103" max="103" width="6.25" style="8" customWidth="1"/>
    <col min="104" max="104" width="12.75" style="8" customWidth="1"/>
    <col min="105" max="105" width="8.375" style="8" bestFit="1" customWidth="1"/>
    <col min="106" max="106" width="7.75" style="8" customWidth="1"/>
    <col min="107" max="107" width="7.25" style="7" bestFit="1" customWidth="1"/>
    <col min="108" max="108" width="7.25" style="7" customWidth="1"/>
    <col min="109" max="110" width="7.625" style="7"/>
  </cols>
  <sheetData>
    <row r="2" spans="2:110" ht="19.5" x14ac:dyDescent="0.4">
      <c r="B2" s="57" t="s">
        <v>12</v>
      </c>
    </row>
    <row r="4" spans="2:110" ht="32.25" x14ac:dyDescent="0.3">
      <c r="B4" s="58" t="s">
        <v>13</v>
      </c>
      <c r="C4" s="1"/>
      <c r="D4" s="1"/>
    </row>
    <row r="5" spans="2:110" ht="13.5" thickBot="1" x14ac:dyDescent="0.25"/>
    <row r="6" spans="2:110" s="4" customFormat="1" ht="16.5" thickBot="1" x14ac:dyDescent="0.25">
      <c r="B6" s="2" t="s">
        <v>14</v>
      </c>
      <c r="C6" s="3"/>
      <c r="D6" s="3"/>
      <c r="E6" s="73" t="s">
        <v>15</v>
      </c>
      <c r="F6" s="73"/>
      <c r="G6" s="73"/>
      <c r="H6" s="73"/>
      <c r="I6" s="73"/>
      <c r="J6" s="73"/>
      <c r="K6" s="73"/>
      <c r="L6" s="73"/>
      <c r="M6" s="73"/>
      <c r="N6" s="73"/>
      <c r="O6" s="72" t="s">
        <v>16</v>
      </c>
      <c r="P6" s="72"/>
      <c r="Q6" s="72"/>
      <c r="R6" s="72"/>
      <c r="S6" s="72"/>
      <c r="T6" s="72"/>
      <c r="U6" s="72"/>
      <c r="V6" s="72"/>
      <c r="W6" s="72"/>
      <c r="X6" s="72"/>
      <c r="Y6" s="71" t="s">
        <v>17</v>
      </c>
      <c r="Z6" s="71"/>
      <c r="AA6" s="71"/>
      <c r="AB6" s="71"/>
      <c r="AC6" s="71"/>
      <c r="AD6" s="71"/>
      <c r="AE6" s="71"/>
      <c r="AF6" s="71"/>
      <c r="AG6" s="71"/>
      <c r="AH6" s="71"/>
      <c r="AI6" s="70" t="s">
        <v>18</v>
      </c>
      <c r="AJ6" s="70"/>
      <c r="AK6" s="70"/>
      <c r="AL6" s="70"/>
      <c r="AM6" s="70"/>
      <c r="AN6" s="70"/>
      <c r="AO6" s="70"/>
      <c r="AP6" s="70"/>
      <c r="AQ6" s="70"/>
      <c r="AR6" s="70"/>
      <c r="AS6" s="69" t="s">
        <v>46</v>
      </c>
      <c r="AT6" s="69"/>
      <c r="AU6" s="69"/>
      <c r="AV6" s="69"/>
      <c r="AW6" s="69"/>
      <c r="AX6" s="69"/>
      <c r="AY6" s="69"/>
      <c r="AZ6" s="69"/>
      <c r="BA6" s="69"/>
      <c r="BB6" s="69"/>
      <c r="BC6" s="68" t="s">
        <v>40</v>
      </c>
      <c r="BD6" s="68"/>
      <c r="BE6" s="68"/>
      <c r="BF6" s="68"/>
      <c r="BG6" s="68"/>
      <c r="BH6" s="68"/>
      <c r="BI6" s="68"/>
      <c r="BJ6" s="68"/>
      <c r="BK6" s="68"/>
      <c r="BL6" s="68"/>
      <c r="BM6" s="67" t="s">
        <v>47</v>
      </c>
      <c r="BN6" s="67"/>
      <c r="BO6" s="67"/>
      <c r="BP6" s="67"/>
      <c r="BQ6" s="67"/>
      <c r="BR6" s="67"/>
      <c r="BS6" s="67"/>
      <c r="BT6" s="67"/>
      <c r="BU6" s="67"/>
      <c r="BV6" s="67"/>
      <c r="BW6" s="64" t="s">
        <v>48</v>
      </c>
      <c r="BX6" s="64"/>
      <c r="BY6" s="64"/>
      <c r="BZ6" s="64"/>
      <c r="CA6" s="64"/>
      <c r="CB6" s="64"/>
      <c r="CC6" s="64"/>
      <c r="CD6" s="64"/>
      <c r="CE6" s="64"/>
      <c r="CF6" s="65"/>
      <c r="CG6" s="63" t="s">
        <v>41</v>
      </c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2"/>
      <c r="DC6" s="60" t="s">
        <v>45</v>
      </c>
      <c r="DD6" s="61"/>
      <c r="DE6" s="61"/>
      <c r="DF6" s="62"/>
    </row>
    <row r="8" spans="2:110" s="6" customFormat="1" ht="14.1" customHeight="1" x14ac:dyDescent="0.2">
      <c r="B8" s="10" t="s">
        <v>49</v>
      </c>
      <c r="C8" s="10" t="s">
        <v>50</v>
      </c>
      <c r="D8" s="10" t="s">
        <v>8</v>
      </c>
      <c r="E8" s="66" t="s">
        <v>20</v>
      </c>
      <c r="F8" s="66"/>
      <c r="G8" s="66"/>
      <c r="H8" s="66"/>
      <c r="I8" s="66"/>
      <c r="J8" s="11" t="s">
        <v>9</v>
      </c>
      <c r="K8" s="12" t="s">
        <v>19</v>
      </c>
      <c r="L8" s="11" t="s">
        <v>9</v>
      </c>
      <c r="M8" s="10" t="s">
        <v>6</v>
      </c>
      <c r="N8" s="10" t="s">
        <v>51</v>
      </c>
      <c r="O8" s="66" t="s">
        <v>20</v>
      </c>
      <c r="P8" s="66"/>
      <c r="Q8" s="66"/>
      <c r="R8" s="66"/>
      <c r="S8" s="66"/>
      <c r="T8" s="11" t="s">
        <v>9</v>
      </c>
      <c r="U8" s="12" t="s">
        <v>19</v>
      </c>
      <c r="V8" s="11" t="s">
        <v>9</v>
      </c>
      <c r="W8" s="10" t="s">
        <v>6</v>
      </c>
      <c r="X8" s="10" t="s">
        <v>51</v>
      </c>
      <c r="Y8" s="66" t="s">
        <v>20</v>
      </c>
      <c r="Z8" s="66"/>
      <c r="AA8" s="66"/>
      <c r="AB8" s="66"/>
      <c r="AC8" s="66"/>
      <c r="AD8" s="11" t="s">
        <v>9</v>
      </c>
      <c r="AE8" s="12" t="s">
        <v>19</v>
      </c>
      <c r="AF8" s="11" t="s">
        <v>9</v>
      </c>
      <c r="AG8" s="10" t="s">
        <v>6</v>
      </c>
      <c r="AH8" s="10" t="s">
        <v>51</v>
      </c>
      <c r="AI8" s="66" t="s">
        <v>20</v>
      </c>
      <c r="AJ8" s="66"/>
      <c r="AK8" s="66"/>
      <c r="AL8" s="66"/>
      <c r="AM8" s="66"/>
      <c r="AN8" s="11" t="s">
        <v>9</v>
      </c>
      <c r="AO8" s="12" t="s">
        <v>19</v>
      </c>
      <c r="AP8" s="11" t="s">
        <v>9</v>
      </c>
      <c r="AQ8" s="10" t="s">
        <v>6</v>
      </c>
      <c r="AR8" s="10" t="s">
        <v>51</v>
      </c>
      <c r="AS8" s="66" t="s">
        <v>20</v>
      </c>
      <c r="AT8" s="66"/>
      <c r="AU8" s="66"/>
      <c r="AV8" s="66"/>
      <c r="AW8" s="66"/>
      <c r="AX8" s="11" t="s">
        <v>9</v>
      </c>
      <c r="AY8" s="12" t="s">
        <v>19</v>
      </c>
      <c r="AZ8" s="11" t="s">
        <v>9</v>
      </c>
      <c r="BA8" s="10" t="s">
        <v>6</v>
      </c>
      <c r="BB8" s="10" t="s">
        <v>51</v>
      </c>
      <c r="BC8" s="66" t="s">
        <v>20</v>
      </c>
      <c r="BD8" s="66"/>
      <c r="BE8" s="66"/>
      <c r="BF8" s="66"/>
      <c r="BG8" s="66"/>
      <c r="BH8" s="11" t="s">
        <v>9</v>
      </c>
      <c r="BI8" s="12" t="s">
        <v>19</v>
      </c>
      <c r="BJ8" s="11" t="s">
        <v>9</v>
      </c>
      <c r="BK8" s="10" t="s">
        <v>6</v>
      </c>
      <c r="BL8" s="10" t="s">
        <v>51</v>
      </c>
      <c r="BM8" s="66" t="s">
        <v>20</v>
      </c>
      <c r="BN8" s="66"/>
      <c r="BO8" s="66"/>
      <c r="BP8" s="66"/>
      <c r="BQ8" s="66"/>
      <c r="BR8" s="11" t="s">
        <v>9</v>
      </c>
      <c r="BS8" s="12" t="s">
        <v>19</v>
      </c>
      <c r="BT8" s="11" t="s">
        <v>9</v>
      </c>
      <c r="BU8" s="10" t="s">
        <v>6</v>
      </c>
      <c r="BV8" s="10" t="s">
        <v>51</v>
      </c>
      <c r="BW8" s="66" t="s">
        <v>20</v>
      </c>
      <c r="BX8" s="66"/>
      <c r="BY8" s="66"/>
      <c r="BZ8" s="66"/>
      <c r="CA8" s="66"/>
      <c r="CB8" s="11" t="s">
        <v>9</v>
      </c>
      <c r="CC8" s="12" t="s">
        <v>19</v>
      </c>
      <c r="CD8" s="11" t="s">
        <v>9</v>
      </c>
      <c r="CE8" s="10" t="s">
        <v>6</v>
      </c>
      <c r="CF8" s="10" t="s">
        <v>51</v>
      </c>
      <c r="CG8" s="59" t="s">
        <v>21</v>
      </c>
      <c r="CH8" s="59"/>
      <c r="CI8" s="59"/>
      <c r="CJ8" s="59"/>
      <c r="CK8" s="59"/>
      <c r="CL8" s="13" t="s">
        <v>19</v>
      </c>
      <c r="CM8" s="14" t="s">
        <v>9</v>
      </c>
      <c r="CN8" s="15" t="s">
        <v>9</v>
      </c>
      <c r="CO8" s="16" t="s">
        <v>6</v>
      </c>
      <c r="CP8" s="59" t="s">
        <v>22</v>
      </c>
      <c r="CQ8" s="59"/>
      <c r="CR8" s="59"/>
      <c r="CS8" s="59"/>
      <c r="CT8" s="59"/>
      <c r="CU8" s="13" t="s">
        <v>19</v>
      </c>
      <c r="CV8" s="14" t="s">
        <v>9</v>
      </c>
      <c r="CW8" s="15" t="s">
        <v>9</v>
      </c>
      <c r="CX8" s="16" t="s">
        <v>6</v>
      </c>
      <c r="CY8" s="16" t="s">
        <v>23</v>
      </c>
      <c r="CZ8" s="16" t="s">
        <v>24</v>
      </c>
      <c r="DA8" s="16" t="s">
        <v>25</v>
      </c>
      <c r="DB8" s="16" t="s">
        <v>26</v>
      </c>
      <c r="DC8" s="16" t="s">
        <v>42</v>
      </c>
      <c r="DD8" s="16" t="s">
        <v>42</v>
      </c>
      <c r="DE8" s="16" t="s">
        <v>43</v>
      </c>
      <c r="DF8" s="16" t="s">
        <v>43</v>
      </c>
    </row>
    <row r="9" spans="2:110" s="6" customFormat="1" ht="14.1" customHeight="1" x14ac:dyDescent="0.2">
      <c r="B9" s="10" t="s">
        <v>52</v>
      </c>
      <c r="C9" s="10"/>
      <c r="D9" s="10" t="s">
        <v>10</v>
      </c>
      <c r="E9" s="17">
        <v>1</v>
      </c>
      <c r="F9" s="17">
        <v>2</v>
      </c>
      <c r="G9" s="17">
        <v>3</v>
      </c>
      <c r="H9" s="17">
        <v>4</v>
      </c>
      <c r="I9" s="17">
        <v>5</v>
      </c>
      <c r="J9" s="11" t="s">
        <v>53</v>
      </c>
      <c r="K9" s="12" t="s">
        <v>20</v>
      </c>
      <c r="L9" s="11" t="s">
        <v>7</v>
      </c>
      <c r="M9" s="10" t="s">
        <v>7</v>
      </c>
      <c r="N9" s="10"/>
      <c r="O9" s="17">
        <v>1</v>
      </c>
      <c r="P9" s="17">
        <v>2</v>
      </c>
      <c r="Q9" s="17">
        <v>3</v>
      </c>
      <c r="R9" s="17">
        <v>4</v>
      </c>
      <c r="S9" s="17">
        <v>5</v>
      </c>
      <c r="T9" s="11" t="s">
        <v>53</v>
      </c>
      <c r="U9" s="12" t="s">
        <v>20</v>
      </c>
      <c r="V9" s="11" t="s">
        <v>7</v>
      </c>
      <c r="W9" s="10" t="s">
        <v>7</v>
      </c>
      <c r="X9" s="10"/>
      <c r="Y9" s="17">
        <v>1</v>
      </c>
      <c r="Z9" s="17">
        <v>2</v>
      </c>
      <c r="AA9" s="17">
        <v>3</v>
      </c>
      <c r="AB9" s="17">
        <v>4</v>
      </c>
      <c r="AC9" s="17">
        <v>5</v>
      </c>
      <c r="AD9" s="11" t="s">
        <v>53</v>
      </c>
      <c r="AE9" s="12" t="s">
        <v>20</v>
      </c>
      <c r="AF9" s="11" t="s">
        <v>7</v>
      </c>
      <c r="AG9" s="10" t="s">
        <v>7</v>
      </c>
      <c r="AH9" s="10"/>
      <c r="AI9" s="17">
        <v>1</v>
      </c>
      <c r="AJ9" s="17">
        <v>2</v>
      </c>
      <c r="AK9" s="17">
        <v>3</v>
      </c>
      <c r="AL9" s="17">
        <v>4</v>
      </c>
      <c r="AM9" s="17">
        <v>5</v>
      </c>
      <c r="AN9" s="11" t="s">
        <v>53</v>
      </c>
      <c r="AO9" s="12" t="s">
        <v>20</v>
      </c>
      <c r="AP9" s="11" t="s">
        <v>7</v>
      </c>
      <c r="AQ9" s="10" t="s">
        <v>7</v>
      </c>
      <c r="AR9" s="10"/>
      <c r="AS9" s="17">
        <v>1</v>
      </c>
      <c r="AT9" s="17">
        <v>2</v>
      </c>
      <c r="AU9" s="17">
        <v>3</v>
      </c>
      <c r="AV9" s="17">
        <v>4</v>
      </c>
      <c r="AW9" s="17">
        <v>5</v>
      </c>
      <c r="AX9" s="11" t="s">
        <v>53</v>
      </c>
      <c r="AY9" s="12" t="s">
        <v>20</v>
      </c>
      <c r="AZ9" s="11" t="s">
        <v>7</v>
      </c>
      <c r="BA9" s="10" t="s">
        <v>7</v>
      </c>
      <c r="BB9" s="10"/>
      <c r="BC9" s="17">
        <v>1</v>
      </c>
      <c r="BD9" s="17">
        <v>2</v>
      </c>
      <c r="BE9" s="17">
        <v>3</v>
      </c>
      <c r="BF9" s="17">
        <v>4</v>
      </c>
      <c r="BG9" s="17">
        <v>5</v>
      </c>
      <c r="BH9" s="11" t="s">
        <v>53</v>
      </c>
      <c r="BI9" s="12" t="s">
        <v>20</v>
      </c>
      <c r="BJ9" s="11" t="s">
        <v>7</v>
      </c>
      <c r="BK9" s="10" t="s">
        <v>7</v>
      </c>
      <c r="BL9" s="10"/>
      <c r="BM9" s="17">
        <v>1</v>
      </c>
      <c r="BN9" s="17">
        <v>2</v>
      </c>
      <c r="BO9" s="17">
        <v>3</v>
      </c>
      <c r="BP9" s="17">
        <v>4</v>
      </c>
      <c r="BQ9" s="17">
        <v>5</v>
      </c>
      <c r="BR9" s="11" t="s">
        <v>53</v>
      </c>
      <c r="BS9" s="12" t="s">
        <v>20</v>
      </c>
      <c r="BT9" s="11" t="s">
        <v>7</v>
      </c>
      <c r="BU9" s="10" t="s">
        <v>7</v>
      </c>
      <c r="BV9" s="10"/>
      <c r="BW9" s="17">
        <v>1</v>
      </c>
      <c r="BX9" s="17">
        <v>2</v>
      </c>
      <c r="BY9" s="17">
        <v>3</v>
      </c>
      <c r="BZ9" s="17">
        <v>4</v>
      </c>
      <c r="CA9" s="17">
        <v>5</v>
      </c>
      <c r="CB9" s="11" t="s">
        <v>53</v>
      </c>
      <c r="CC9" s="12" t="s">
        <v>20</v>
      </c>
      <c r="CD9" s="11" t="s">
        <v>7</v>
      </c>
      <c r="CE9" s="10" t="s">
        <v>7</v>
      </c>
      <c r="CF9" s="10"/>
      <c r="CG9" s="18">
        <v>1</v>
      </c>
      <c r="CH9" s="18">
        <v>2</v>
      </c>
      <c r="CI9" s="18">
        <v>3</v>
      </c>
      <c r="CJ9" s="18">
        <v>4</v>
      </c>
      <c r="CK9" s="18">
        <v>5</v>
      </c>
      <c r="CL9" s="13" t="s">
        <v>20</v>
      </c>
      <c r="CM9" s="14" t="s">
        <v>27</v>
      </c>
      <c r="CN9" s="15" t="s">
        <v>7</v>
      </c>
      <c r="CO9" s="16" t="s">
        <v>7</v>
      </c>
      <c r="CP9" s="18">
        <v>1</v>
      </c>
      <c r="CQ9" s="18">
        <v>2</v>
      </c>
      <c r="CR9" s="18">
        <v>3</v>
      </c>
      <c r="CS9" s="18">
        <v>4</v>
      </c>
      <c r="CT9" s="18">
        <v>5</v>
      </c>
      <c r="CU9" s="13" t="s">
        <v>20</v>
      </c>
      <c r="CV9" s="14" t="s">
        <v>28</v>
      </c>
      <c r="CW9" s="15" t="s">
        <v>7</v>
      </c>
      <c r="CX9" s="16" t="s">
        <v>7</v>
      </c>
      <c r="CY9" s="16" t="s">
        <v>29</v>
      </c>
      <c r="CZ9" s="16" t="s">
        <v>7</v>
      </c>
      <c r="DA9" s="16" t="s">
        <v>7</v>
      </c>
      <c r="DB9" s="16" t="s">
        <v>30</v>
      </c>
      <c r="DC9" s="16" t="s">
        <v>7</v>
      </c>
      <c r="DD9" s="16" t="s">
        <v>44</v>
      </c>
      <c r="DE9" s="16" t="s">
        <v>7</v>
      </c>
      <c r="DF9" s="16" t="s">
        <v>44</v>
      </c>
    </row>
    <row r="10" spans="2:110" s="5" customFormat="1" ht="14.1" customHeight="1" x14ac:dyDescent="0.2">
      <c r="B10" s="19" t="s">
        <v>54</v>
      </c>
      <c r="C10" s="20" t="s">
        <v>55</v>
      </c>
      <c r="D10" s="21">
        <v>1</v>
      </c>
      <c r="E10" s="22">
        <v>2.371</v>
      </c>
      <c r="F10" s="22">
        <v>0.52</v>
      </c>
      <c r="G10" s="22"/>
      <c r="H10" s="22"/>
      <c r="I10" s="22"/>
      <c r="J10" s="22">
        <f t="shared" ref="J10:J31" si="0">SUM(E10:I10)</f>
        <v>2.891</v>
      </c>
      <c r="K10" s="23">
        <v>2</v>
      </c>
      <c r="L10" s="22">
        <f t="shared" ref="L10:L31" si="1">SUM(J10+(K10*0.5))</f>
        <v>3.891</v>
      </c>
      <c r="M10" s="24">
        <v>95</v>
      </c>
      <c r="N10" s="23">
        <v>6</v>
      </c>
      <c r="O10" s="22">
        <v>0.749</v>
      </c>
      <c r="P10" s="22">
        <v>0.56000000000000005</v>
      </c>
      <c r="Q10" s="22">
        <v>0.53300000000000003</v>
      </c>
      <c r="R10" s="22"/>
      <c r="S10" s="22"/>
      <c r="T10" s="22">
        <f t="shared" ref="T10:T16" si="2">SUM(O10:S10)</f>
        <v>1.8420000000000001</v>
      </c>
      <c r="U10" s="23">
        <v>3</v>
      </c>
      <c r="V10" s="22">
        <f t="shared" ref="V10:V41" si="3">SUM(T10+(U10*0.5))</f>
        <v>3.3420000000000001</v>
      </c>
      <c r="W10" s="24">
        <v>93</v>
      </c>
      <c r="X10" s="24">
        <v>8</v>
      </c>
      <c r="Y10" s="22">
        <v>2.0219999999999998</v>
      </c>
      <c r="Z10" s="22">
        <v>0.69399999999999995</v>
      </c>
      <c r="AA10" s="22"/>
      <c r="AB10" s="22"/>
      <c r="AC10" s="22"/>
      <c r="AD10" s="22">
        <f t="shared" ref="AD10:AD41" si="4">SUM(Y10:AC10)</f>
        <v>2.7159999999999997</v>
      </c>
      <c r="AE10" s="23">
        <v>2</v>
      </c>
      <c r="AF10" s="22">
        <f t="shared" ref="AF10:AF41" si="5">SUM(AD10+(AE10*0.5))</f>
        <v>3.7159999999999997</v>
      </c>
      <c r="AG10" s="24">
        <v>97</v>
      </c>
      <c r="AH10" s="23">
        <v>4</v>
      </c>
      <c r="AI10" s="22">
        <v>2.1059999999999999</v>
      </c>
      <c r="AJ10" s="22">
        <v>1.4390000000000001</v>
      </c>
      <c r="AK10" s="22"/>
      <c r="AL10" s="22"/>
      <c r="AM10" s="22"/>
      <c r="AN10" s="22">
        <f t="shared" ref="AN10:AN41" si="6">SUM(AI10:AM10)</f>
        <v>3.5449999999999999</v>
      </c>
      <c r="AO10" s="23">
        <v>2</v>
      </c>
      <c r="AP10" s="22">
        <f t="shared" ref="AP10:AP41" si="7">SUM(AN10+(AO10*0.5))</f>
        <v>4.5449999999999999</v>
      </c>
      <c r="AQ10" s="24">
        <v>97</v>
      </c>
      <c r="AR10" s="23">
        <v>4</v>
      </c>
      <c r="AS10" s="22">
        <v>0.83</v>
      </c>
      <c r="AT10" s="22"/>
      <c r="AU10" s="22"/>
      <c r="AV10" s="22"/>
      <c r="AW10" s="22"/>
      <c r="AX10" s="22">
        <f t="shared" ref="AX10:AX41" si="8">SUM(AS10:AW10)</f>
        <v>0.83</v>
      </c>
      <c r="AY10" s="23">
        <v>1</v>
      </c>
      <c r="AZ10" s="22">
        <f t="shared" ref="AZ10:AZ41" si="9">SUM(AX10+(AY10*0.5))</f>
        <v>1.33</v>
      </c>
      <c r="BA10" s="24">
        <v>93</v>
      </c>
      <c r="BB10" s="23">
        <v>8</v>
      </c>
      <c r="BC10" s="22">
        <v>0.76300000000000001</v>
      </c>
      <c r="BD10" s="22">
        <v>2.3119999999999998</v>
      </c>
      <c r="BE10" s="22">
        <v>2.6680000000000001</v>
      </c>
      <c r="BF10" s="22">
        <v>0</v>
      </c>
      <c r="BG10" s="22">
        <v>0</v>
      </c>
      <c r="BH10" s="22">
        <f t="shared" ref="BH10:BH21" si="10">SUM(BC10:BG10)</f>
        <v>5.7430000000000003</v>
      </c>
      <c r="BI10" s="23">
        <v>3</v>
      </c>
      <c r="BJ10" s="22">
        <f t="shared" ref="BJ10:BJ41" si="11">SUM(BH10+(BI10*0.5))</f>
        <v>7.2430000000000003</v>
      </c>
      <c r="BK10" s="24">
        <v>93</v>
      </c>
      <c r="BL10" s="23">
        <v>8</v>
      </c>
      <c r="BM10" s="22">
        <v>2.2970000000000002</v>
      </c>
      <c r="BN10" s="22"/>
      <c r="BO10" s="22"/>
      <c r="BP10" s="22"/>
      <c r="BQ10" s="22"/>
      <c r="BR10" s="22">
        <f t="shared" ref="BR10:BR41" si="12">SUM(BM10:BQ10)</f>
        <v>2.2970000000000002</v>
      </c>
      <c r="BS10" s="23">
        <v>1</v>
      </c>
      <c r="BT10" s="22">
        <f t="shared" ref="BT10:BT41" si="13">SUM(BR10+(BS10*0.5))</f>
        <v>2.7970000000000002</v>
      </c>
      <c r="BU10" s="24">
        <v>91</v>
      </c>
      <c r="BV10" s="23">
        <v>10</v>
      </c>
      <c r="BW10" s="22">
        <v>0.30199999999999999</v>
      </c>
      <c r="BX10" s="22">
        <v>2.8250000000000002</v>
      </c>
      <c r="BY10" s="22">
        <v>1.9359999999999999</v>
      </c>
      <c r="BZ10" s="22"/>
      <c r="CA10" s="22"/>
      <c r="CB10" s="22">
        <f t="shared" ref="CB10:CB41" si="14">SUM(BW10:CA10)</f>
        <v>5.0630000000000006</v>
      </c>
      <c r="CC10" s="23">
        <v>3</v>
      </c>
      <c r="CD10" s="22">
        <f t="shared" ref="CD10:CD41" si="15">SUM(CB10+(CC10*0.5))</f>
        <v>6.5630000000000006</v>
      </c>
      <c r="CE10" s="24">
        <v>96</v>
      </c>
      <c r="CF10" s="23">
        <v>5</v>
      </c>
      <c r="CG10" s="22">
        <v>1.9590000000000001</v>
      </c>
      <c r="CH10" s="22">
        <v>0.46500000000000002</v>
      </c>
      <c r="CI10" s="22">
        <v>2.7429999999999999</v>
      </c>
      <c r="CJ10" s="22"/>
      <c r="CK10" s="22"/>
      <c r="CL10" s="23">
        <v>3</v>
      </c>
      <c r="CM10" s="22">
        <f t="shared" ref="CM10:CM29" si="16">+CG10+CH10+CI10+CJ10+CK10</f>
        <v>5.1669999999999998</v>
      </c>
      <c r="CN10" s="22">
        <f t="shared" ref="CN10:CN29" si="17">+CM10+(CL10/2)</f>
        <v>6.6669999999999998</v>
      </c>
      <c r="CO10" s="23">
        <v>95</v>
      </c>
      <c r="CP10" s="22">
        <v>2.0499999999999998</v>
      </c>
      <c r="CQ10" s="22">
        <v>1.5469999999999999</v>
      </c>
      <c r="CR10" s="22">
        <v>2.573</v>
      </c>
      <c r="CS10" s="22">
        <v>2.286</v>
      </c>
      <c r="CT10" s="22">
        <v>2.6829999999999998</v>
      </c>
      <c r="CU10" s="23">
        <v>5</v>
      </c>
      <c r="CV10" s="22">
        <f t="shared" ref="CV10:CV29" si="18">+CP10+CQ10+CR10+CS10+CT10</f>
        <v>11.138999999999999</v>
      </c>
      <c r="CW10" s="22">
        <f t="shared" ref="CW10:CW29" si="19">+CV10+(CU10/2)</f>
        <v>13.638999999999999</v>
      </c>
      <c r="CX10" s="23">
        <v>99</v>
      </c>
      <c r="CY10" s="22">
        <f t="shared" ref="CY10:CY17" si="20">CG10+CH10+CI10+CJ10+CK10+CP10+CQ10+CR10+CS10+CT10</f>
        <v>16.305999999999997</v>
      </c>
      <c r="CZ10" s="23">
        <f t="shared" ref="CZ10:CZ16" si="21">CX10+CO10</f>
        <v>194</v>
      </c>
      <c r="DA10" s="25">
        <f t="shared" ref="DA10:DA16" si="22">CZ10/2</f>
        <v>97</v>
      </c>
      <c r="DB10" s="24">
        <v>2</v>
      </c>
      <c r="DC10" s="26">
        <f>(AG10+AQ10+CE10+M10+W10+BA10)/6</f>
        <v>95.166666666666671</v>
      </c>
      <c r="DD10" s="27">
        <v>3</v>
      </c>
      <c r="DE10" s="26">
        <f t="shared" ref="DE10:DE41" si="23">+(DC10+DA10)/2</f>
        <v>96.083333333333343</v>
      </c>
      <c r="DF10" s="27">
        <v>1</v>
      </c>
    </row>
    <row r="11" spans="2:110" s="5" customFormat="1" ht="14.1" customHeight="1" x14ac:dyDescent="0.2">
      <c r="B11" s="28" t="s">
        <v>66</v>
      </c>
      <c r="C11" s="29" t="s">
        <v>31</v>
      </c>
      <c r="D11" s="30">
        <v>11</v>
      </c>
      <c r="E11" s="26">
        <v>0.871</v>
      </c>
      <c r="F11" s="26">
        <v>0.64100000000000001</v>
      </c>
      <c r="G11" s="26">
        <v>0.54700000000000004</v>
      </c>
      <c r="H11" s="26"/>
      <c r="I11" s="26"/>
      <c r="J11" s="26">
        <f t="shared" si="0"/>
        <v>2.0590000000000002</v>
      </c>
      <c r="K11" s="31">
        <v>3</v>
      </c>
      <c r="L11" s="26">
        <f t="shared" si="1"/>
        <v>3.5590000000000002</v>
      </c>
      <c r="M11" s="27">
        <v>92</v>
      </c>
      <c r="N11" s="31">
        <v>9</v>
      </c>
      <c r="O11" s="26">
        <v>1.6619999999999999</v>
      </c>
      <c r="P11" s="26">
        <v>1.2490000000000001</v>
      </c>
      <c r="Q11" s="26">
        <v>0.46300000000000002</v>
      </c>
      <c r="R11" s="26"/>
      <c r="S11" s="26"/>
      <c r="T11" s="26">
        <f t="shared" si="2"/>
        <v>3.3740000000000001</v>
      </c>
      <c r="U11" s="31">
        <v>3</v>
      </c>
      <c r="V11" s="26">
        <f t="shared" si="3"/>
        <v>4.8740000000000006</v>
      </c>
      <c r="W11" s="27">
        <v>96</v>
      </c>
      <c r="X11" s="27">
        <v>5</v>
      </c>
      <c r="Y11" s="26">
        <v>1.669</v>
      </c>
      <c r="Z11" s="26">
        <v>1.401</v>
      </c>
      <c r="AA11" s="26">
        <v>0.48499999999999999</v>
      </c>
      <c r="AB11" s="26"/>
      <c r="AC11" s="26"/>
      <c r="AD11" s="26">
        <f t="shared" si="4"/>
        <v>3.5550000000000002</v>
      </c>
      <c r="AE11" s="31">
        <v>3</v>
      </c>
      <c r="AF11" s="26">
        <f t="shared" si="5"/>
        <v>5.0549999999999997</v>
      </c>
      <c r="AG11" s="27">
        <v>98</v>
      </c>
      <c r="AH11" s="31">
        <v>3</v>
      </c>
      <c r="AI11" s="26">
        <v>2.661</v>
      </c>
      <c r="AJ11" s="26">
        <v>1.968</v>
      </c>
      <c r="AK11" s="26"/>
      <c r="AL11" s="26"/>
      <c r="AM11" s="26"/>
      <c r="AN11" s="26">
        <f t="shared" si="6"/>
        <v>4.6289999999999996</v>
      </c>
      <c r="AO11" s="31">
        <v>2</v>
      </c>
      <c r="AP11" s="26">
        <f t="shared" si="7"/>
        <v>5.6289999999999996</v>
      </c>
      <c r="AQ11" s="27">
        <v>99</v>
      </c>
      <c r="AR11" s="31">
        <v>2</v>
      </c>
      <c r="AS11" s="26">
        <v>2.6459999999999999</v>
      </c>
      <c r="AT11" s="26"/>
      <c r="AU11" s="26"/>
      <c r="AV11" s="26"/>
      <c r="AW11" s="26"/>
      <c r="AX11" s="26">
        <f t="shared" si="8"/>
        <v>2.6459999999999999</v>
      </c>
      <c r="AY11" s="31">
        <v>1</v>
      </c>
      <c r="AZ11" s="26">
        <f t="shared" si="9"/>
        <v>3.1459999999999999</v>
      </c>
      <c r="BA11" s="27">
        <v>97</v>
      </c>
      <c r="BB11" s="31">
        <v>4</v>
      </c>
      <c r="BC11" s="26">
        <v>2.16</v>
      </c>
      <c r="BD11" s="26">
        <v>3.5419999999999998</v>
      </c>
      <c r="BE11" s="26">
        <v>1.95</v>
      </c>
      <c r="BF11" s="26">
        <v>0.65200000000000002</v>
      </c>
      <c r="BG11" s="26">
        <v>0</v>
      </c>
      <c r="BH11" s="26">
        <f t="shared" si="10"/>
        <v>8.3040000000000003</v>
      </c>
      <c r="BI11" s="31">
        <v>4</v>
      </c>
      <c r="BJ11" s="26">
        <f t="shared" si="11"/>
        <v>10.304</v>
      </c>
      <c r="BK11" s="27">
        <v>98</v>
      </c>
      <c r="BL11" s="31">
        <v>3</v>
      </c>
      <c r="BM11" s="26">
        <v>0.70299999999999996</v>
      </c>
      <c r="BN11" s="26"/>
      <c r="BO11" s="26"/>
      <c r="BP11" s="26"/>
      <c r="BQ11" s="26"/>
      <c r="BR11" s="26">
        <f t="shared" si="12"/>
        <v>0.70299999999999996</v>
      </c>
      <c r="BS11" s="31">
        <v>1</v>
      </c>
      <c r="BT11" s="26">
        <f t="shared" si="13"/>
        <v>1.2029999999999998</v>
      </c>
      <c r="BU11" s="27">
        <v>88</v>
      </c>
      <c r="BV11" s="31">
        <v>13</v>
      </c>
      <c r="BW11" s="26">
        <v>2.069</v>
      </c>
      <c r="BX11" s="26"/>
      <c r="BY11" s="26"/>
      <c r="BZ11" s="26"/>
      <c r="CA11" s="26"/>
      <c r="CB11" s="26">
        <f t="shared" si="14"/>
        <v>2.069</v>
      </c>
      <c r="CC11" s="31">
        <v>1</v>
      </c>
      <c r="CD11" s="26">
        <f t="shared" si="15"/>
        <v>2.569</v>
      </c>
      <c r="CE11" s="27">
        <v>89</v>
      </c>
      <c r="CF11" s="31">
        <v>12</v>
      </c>
      <c r="CG11" s="26">
        <v>2.782</v>
      </c>
      <c r="CH11" s="26">
        <v>2.871</v>
      </c>
      <c r="CI11" s="26">
        <v>0.39</v>
      </c>
      <c r="CJ11" s="26"/>
      <c r="CK11" s="26"/>
      <c r="CL11" s="31">
        <v>3</v>
      </c>
      <c r="CM11" s="26">
        <f t="shared" si="16"/>
        <v>6.0430000000000001</v>
      </c>
      <c r="CN11" s="26">
        <f t="shared" si="17"/>
        <v>7.5430000000000001</v>
      </c>
      <c r="CO11" s="31">
        <v>98</v>
      </c>
      <c r="CP11" s="26">
        <v>0.46</v>
      </c>
      <c r="CQ11" s="26">
        <v>0.438</v>
      </c>
      <c r="CR11" s="26"/>
      <c r="CS11" s="26"/>
      <c r="CT11" s="26"/>
      <c r="CU11" s="31">
        <v>2</v>
      </c>
      <c r="CV11" s="26">
        <f t="shared" si="18"/>
        <v>0.89800000000000002</v>
      </c>
      <c r="CW11" s="26">
        <f t="shared" si="19"/>
        <v>1.8980000000000001</v>
      </c>
      <c r="CX11" s="31">
        <v>91</v>
      </c>
      <c r="CY11" s="26">
        <f t="shared" si="20"/>
        <v>6.9409999999999998</v>
      </c>
      <c r="CZ11" s="31">
        <f t="shared" si="21"/>
        <v>189</v>
      </c>
      <c r="DA11" s="32">
        <f t="shared" si="22"/>
        <v>94.5</v>
      </c>
      <c r="DB11" s="27">
        <v>4</v>
      </c>
      <c r="DC11" s="26">
        <f>(AG11+AQ11+BK11+M11+W11+BA11)/6</f>
        <v>96.666666666666671</v>
      </c>
      <c r="DD11" s="27">
        <v>1</v>
      </c>
      <c r="DE11" s="26">
        <f t="shared" si="23"/>
        <v>95.583333333333343</v>
      </c>
      <c r="DF11" s="27">
        <v>2</v>
      </c>
    </row>
    <row r="12" spans="2:110" s="5" customFormat="1" ht="14.1" customHeight="1" x14ac:dyDescent="0.2">
      <c r="B12" s="28" t="s">
        <v>56</v>
      </c>
      <c r="C12" s="29" t="s">
        <v>55</v>
      </c>
      <c r="D12" s="30">
        <v>2</v>
      </c>
      <c r="E12" s="26">
        <v>1.7769999999999999</v>
      </c>
      <c r="F12" s="26">
        <v>0.48699999999999999</v>
      </c>
      <c r="G12" s="26"/>
      <c r="H12" s="26"/>
      <c r="I12" s="26"/>
      <c r="J12" s="26">
        <f t="shared" si="0"/>
        <v>2.2639999999999998</v>
      </c>
      <c r="K12" s="31">
        <v>2</v>
      </c>
      <c r="L12" s="26">
        <f t="shared" si="1"/>
        <v>3.2639999999999998</v>
      </c>
      <c r="M12" s="27">
        <v>91</v>
      </c>
      <c r="N12" s="31">
        <v>10</v>
      </c>
      <c r="O12" s="26">
        <v>1.968</v>
      </c>
      <c r="P12" s="26">
        <v>1.639</v>
      </c>
      <c r="Q12" s="26">
        <v>0.64200000000000002</v>
      </c>
      <c r="R12" s="26">
        <v>0.50900000000000001</v>
      </c>
      <c r="S12" s="26"/>
      <c r="T12" s="26">
        <f t="shared" si="2"/>
        <v>4.7580000000000009</v>
      </c>
      <c r="U12" s="31">
        <v>4</v>
      </c>
      <c r="V12" s="26">
        <f t="shared" si="3"/>
        <v>6.7580000000000009</v>
      </c>
      <c r="W12" s="27">
        <v>100</v>
      </c>
      <c r="X12" s="27">
        <v>1</v>
      </c>
      <c r="Y12" s="26">
        <v>0.82299999999999995</v>
      </c>
      <c r="Z12" s="26"/>
      <c r="AA12" s="26"/>
      <c r="AB12" s="26"/>
      <c r="AC12" s="26"/>
      <c r="AD12" s="26">
        <f t="shared" si="4"/>
        <v>0.82299999999999995</v>
      </c>
      <c r="AE12" s="31">
        <v>1</v>
      </c>
      <c r="AF12" s="26">
        <f t="shared" si="5"/>
        <v>1.323</v>
      </c>
      <c r="AG12" s="27">
        <v>86</v>
      </c>
      <c r="AH12" s="31">
        <v>15</v>
      </c>
      <c r="AI12" s="26"/>
      <c r="AJ12" s="26"/>
      <c r="AK12" s="26"/>
      <c r="AL12" s="26"/>
      <c r="AM12" s="26"/>
      <c r="AN12" s="26">
        <f t="shared" si="6"/>
        <v>0</v>
      </c>
      <c r="AO12" s="31">
        <v>0</v>
      </c>
      <c r="AP12" s="26">
        <f t="shared" si="7"/>
        <v>0</v>
      </c>
      <c r="AQ12" s="27">
        <v>86</v>
      </c>
      <c r="AR12" s="31"/>
      <c r="AS12" s="26">
        <v>1.95</v>
      </c>
      <c r="AT12" s="26"/>
      <c r="AU12" s="26"/>
      <c r="AV12" s="26"/>
      <c r="AW12" s="26"/>
      <c r="AX12" s="26">
        <f t="shared" si="8"/>
        <v>1.95</v>
      </c>
      <c r="AY12" s="31">
        <v>1</v>
      </c>
      <c r="AZ12" s="26">
        <f t="shared" si="9"/>
        <v>2.4500000000000002</v>
      </c>
      <c r="BA12" s="27">
        <v>96</v>
      </c>
      <c r="BB12" s="31">
        <v>5</v>
      </c>
      <c r="BC12" s="26">
        <v>1.8580000000000001</v>
      </c>
      <c r="BD12" s="26">
        <v>0.38200000000000001</v>
      </c>
      <c r="BE12" s="26">
        <v>1.351</v>
      </c>
      <c r="BF12" s="26">
        <v>3.3170000000000002</v>
      </c>
      <c r="BG12" s="26">
        <v>3.0880000000000001</v>
      </c>
      <c r="BH12" s="26">
        <f t="shared" si="10"/>
        <v>9.9960000000000004</v>
      </c>
      <c r="BI12" s="31">
        <v>5</v>
      </c>
      <c r="BJ12" s="26">
        <f t="shared" si="11"/>
        <v>12.496</v>
      </c>
      <c r="BK12" s="27">
        <v>100</v>
      </c>
      <c r="BL12" s="31">
        <v>1</v>
      </c>
      <c r="BM12" s="26">
        <v>0.40200000000000002</v>
      </c>
      <c r="BN12" s="26">
        <v>0.29899999999999999</v>
      </c>
      <c r="BO12" s="26">
        <v>0.90800000000000003</v>
      </c>
      <c r="BP12" s="26"/>
      <c r="BQ12" s="26"/>
      <c r="BR12" s="26">
        <f t="shared" si="12"/>
        <v>1.609</v>
      </c>
      <c r="BS12" s="31">
        <v>3</v>
      </c>
      <c r="BT12" s="26">
        <f t="shared" si="13"/>
        <v>3.109</v>
      </c>
      <c r="BU12" s="27">
        <v>93</v>
      </c>
      <c r="BV12" s="31">
        <v>8</v>
      </c>
      <c r="BW12" s="26">
        <v>0.443</v>
      </c>
      <c r="BX12" s="26">
        <v>0.51300000000000001</v>
      </c>
      <c r="BY12" s="26">
        <v>2.1589999999999998</v>
      </c>
      <c r="BZ12" s="26"/>
      <c r="CA12" s="26"/>
      <c r="CB12" s="26">
        <f t="shared" si="14"/>
        <v>3.1149999999999998</v>
      </c>
      <c r="CC12" s="31">
        <v>3</v>
      </c>
      <c r="CD12" s="26">
        <f t="shared" si="15"/>
        <v>4.6150000000000002</v>
      </c>
      <c r="CE12" s="27">
        <v>95</v>
      </c>
      <c r="CF12" s="31">
        <v>6</v>
      </c>
      <c r="CG12" s="33">
        <v>1.587</v>
      </c>
      <c r="CH12" s="26">
        <v>1.9319999999999999</v>
      </c>
      <c r="CI12" s="33">
        <v>1.3029999999999999</v>
      </c>
      <c r="CJ12" s="33">
        <v>1.6579999999999999</v>
      </c>
      <c r="CK12" s="33">
        <v>2.3690000000000002</v>
      </c>
      <c r="CL12" s="34">
        <v>5</v>
      </c>
      <c r="CM12" s="26">
        <f t="shared" si="16"/>
        <v>8.8490000000000002</v>
      </c>
      <c r="CN12" s="26">
        <f t="shared" si="17"/>
        <v>11.349</v>
      </c>
      <c r="CO12" s="31">
        <v>99</v>
      </c>
      <c r="CP12" s="26">
        <v>0.38100000000000001</v>
      </c>
      <c r="CQ12" s="26"/>
      <c r="CR12" s="26"/>
      <c r="CS12" s="26"/>
      <c r="CT12" s="26"/>
      <c r="CU12" s="31">
        <v>1</v>
      </c>
      <c r="CV12" s="26">
        <f t="shared" si="18"/>
        <v>0.38100000000000001</v>
      </c>
      <c r="CW12" s="26">
        <f t="shared" si="19"/>
        <v>0.88100000000000001</v>
      </c>
      <c r="CX12" s="31">
        <v>88</v>
      </c>
      <c r="CY12" s="26">
        <f t="shared" si="20"/>
        <v>9.23</v>
      </c>
      <c r="CZ12" s="31">
        <f t="shared" si="21"/>
        <v>187</v>
      </c>
      <c r="DA12" s="32">
        <f t="shared" si="22"/>
        <v>93.5</v>
      </c>
      <c r="DB12" s="27">
        <v>7</v>
      </c>
      <c r="DC12" s="26">
        <f>(BK12+BU12+CE12+M12+W12+BA12)/6</f>
        <v>95.833333333333329</v>
      </c>
      <c r="DD12" s="27">
        <v>2</v>
      </c>
      <c r="DE12" s="26">
        <f t="shared" si="23"/>
        <v>94.666666666666657</v>
      </c>
      <c r="DF12" s="27">
        <v>3</v>
      </c>
    </row>
    <row r="13" spans="2:110" s="5" customFormat="1" ht="14.1" customHeight="1" x14ac:dyDescent="0.2">
      <c r="B13" s="28" t="s">
        <v>68</v>
      </c>
      <c r="C13" s="29" t="s">
        <v>31</v>
      </c>
      <c r="D13" s="30">
        <v>13</v>
      </c>
      <c r="E13" s="26">
        <v>1.1259999999999999</v>
      </c>
      <c r="F13" s="26"/>
      <c r="G13" s="26"/>
      <c r="H13" s="26"/>
      <c r="I13" s="26"/>
      <c r="J13" s="26">
        <f t="shared" si="0"/>
        <v>1.1259999999999999</v>
      </c>
      <c r="K13" s="31">
        <v>1</v>
      </c>
      <c r="L13" s="26">
        <f t="shared" si="1"/>
        <v>1.6259999999999999</v>
      </c>
      <c r="M13" s="27">
        <v>84</v>
      </c>
      <c r="N13" s="31">
        <v>17</v>
      </c>
      <c r="O13" s="26">
        <v>1.2130000000000001</v>
      </c>
      <c r="P13" s="26">
        <v>0.59299999999999997</v>
      </c>
      <c r="Q13" s="26"/>
      <c r="R13" s="26"/>
      <c r="S13" s="26"/>
      <c r="T13" s="26">
        <f t="shared" si="2"/>
        <v>1.806</v>
      </c>
      <c r="U13" s="31">
        <v>2</v>
      </c>
      <c r="V13" s="26">
        <f t="shared" si="3"/>
        <v>2.806</v>
      </c>
      <c r="W13" s="27">
        <v>91</v>
      </c>
      <c r="X13" s="27">
        <v>10</v>
      </c>
      <c r="Y13" s="26">
        <v>1.863</v>
      </c>
      <c r="Z13" s="26"/>
      <c r="AA13" s="26"/>
      <c r="AB13" s="26"/>
      <c r="AC13" s="26"/>
      <c r="AD13" s="26">
        <f t="shared" si="4"/>
        <v>1.863</v>
      </c>
      <c r="AE13" s="31">
        <v>1</v>
      </c>
      <c r="AF13" s="26">
        <f t="shared" si="5"/>
        <v>2.363</v>
      </c>
      <c r="AG13" s="27">
        <v>90</v>
      </c>
      <c r="AH13" s="31">
        <v>11</v>
      </c>
      <c r="AI13" s="26"/>
      <c r="AJ13" s="26"/>
      <c r="AK13" s="26"/>
      <c r="AL13" s="26"/>
      <c r="AM13" s="26"/>
      <c r="AN13" s="26">
        <f t="shared" si="6"/>
        <v>0</v>
      </c>
      <c r="AO13" s="31">
        <v>0</v>
      </c>
      <c r="AP13" s="26">
        <f t="shared" si="7"/>
        <v>0</v>
      </c>
      <c r="AQ13" s="27">
        <v>86</v>
      </c>
      <c r="AR13" s="31"/>
      <c r="AS13" s="26"/>
      <c r="AT13" s="26"/>
      <c r="AU13" s="26"/>
      <c r="AV13" s="26"/>
      <c r="AW13" s="26"/>
      <c r="AX13" s="26">
        <f t="shared" si="8"/>
        <v>0</v>
      </c>
      <c r="AY13" s="31">
        <v>0</v>
      </c>
      <c r="AZ13" s="26">
        <f t="shared" si="9"/>
        <v>0</v>
      </c>
      <c r="BA13" s="27">
        <v>87</v>
      </c>
      <c r="BB13" s="31">
        <v>10</v>
      </c>
      <c r="BC13" s="26">
        <v>2.9060000000000001</v>
      </c>
      <c r="BD13" s="26">
        <v>2.552</v>
      </c>
      <c r="BE13" s="26">
        <v>1.645</v>
      </c>
      <c r="BF13" s="26">
        <v>1.222</v>
      </c>
      <c r="BG13" s="26">
        <v>0</v>
      </c>
      <c r="BH13" s="26">
        <f t="shared" si="10"/>
        <v>8.3249999999999993</v>
      </c>
      <c r="BI13" s="31">
        <v>4</v>
      </c>
      <c r="BJ13" s="26">
        <f t="shared" si="11"/>
        <v>10.324999999999999</v>
      </c>
      <c r="BK13" s="27">
        <v>99</v>
      </c>
      <c r="BL13" s="31">
        <v>2</v>
      </c>
      <c r="BM13" s="26">
        <v>3.03</v>
      </c>
      <c r="BN13" s="26">
        <v>0.33</v>
      </c>
      <c r="BO13" s="26">
        <v>2.0950000000000002</v>
      </c>
      <c r="BP13" s="26">
        <v>1.9159999999999999</v>
      </c>
      <c r="BQ13" s="26"/>
      <c r="BR13" s="26">
        <f t="shared" si="12"/>
        <v>7.3710000000000004</v>
      </c>
      <c r="BS13" s="31">
        <v>4</v>
      </c>
      <c r="BT13" s="26">
        <f t="shared" si="13"/>
        <v>9.3710000000000004</v>
      </c>
      <c r="BU13" s="27">
        <v>98</v>
      </c>
      <c r="BV13" s="31">
        <v>3</v>
      </c>
      <c r="BW13" s="26">
        <v>2.0609999999999999</v>
      </c>
      <c r="BX13" s="26">
        <v>1.603</v>
      </c>
      <c r="BY13" s="26">
        <v>2.0579999999999998</v>
      </c>
      <c r="BZ13" s="26">
        <v>2.38</v>
      </c>
      <c r="CA13" s="26"/>
      <c r="CB13" s="26">
        <f t="shared" si="14"/>
        <v>8.1020000000000003</v>
      </c>
      <c r="CC13" s="31">
        <v>4</v>
      </c>
      <c r="CD13" s="26">
        <f t="shared" si="15"/>
        <v>10.102</v>
      </c>
      <c r="CE13" s="27">
        <v>100</v>
      </c>
      <c r="CF13" s="31">
        <v>1</v>
      </c>
      <c r="CG13" s="26">
        <v>2.2890000000000001</v>
      </c>
      <c r="CH13" s="26">
        <v>3.1339999999999999</v>
      </c>
      <c r="CI13" s="26">
        <v>1.835</v>
      </c>
      <c r="CJ13" s="26">
        <v>2.6070000000000002</v>
      </c>
      <c r="CK13" s="26"/>
      <c r="CL13" s="31">
        <v>4</v>
      </c>
      <c r="CM13" s="26">
        <f t="shared" si="16"/>
        <v>9.8650000000000002</v>
      </c>
      <c r="CN13" s="26">
        <f t="shared" si="17"/>
        <v>11.865</v>
      </c>
      <c r="CO13" s="31">
        <v>100</v>
      </c>
      <c r="CP13" s="26">
        <v>0.66400000000000003</v>
      </c>
      <c r="CQ13" s="26"/>
      <c r="CR13" s="26"/>
      <c r="CS13" s="26"/>
      <c r="CT13" s="26"/>
      <c r="CU13" s="31">
        <v>1</v>
      </c>
      <c r="CV13" s="26">
        <f t="shared" si="18"/>
        <v>0.66400000000000003</v>
      </c>
      <c r="CW13" s="26">
        <f t="shared" si="19"/>
        <v>1.1640000000000001</v>
      </c>
      <c r="CX13" s="31">
        <v>89</v>
      </c>
      <c r="CY13" s="26">
        <f t="shared" si="20"/>
        <v>10.529</v>
      </c>
      <c r="CZ13" s="31">
        <f t="shared" si="21"/>
        <v>189</v>
      </c>
      <c r="DA13" s="32">
        <f t="shared" si="22"/>
        <v>94.5</v>
      </c>
      <c r="DB13" s="27">
        <v>4</v>
      </c>
      <c r="DC13" s="26">
        <f>(AG13+BK13+CE13+BA13+W13+BU13)/6</f>
        <v>94.166666666666671</v>
      </c>
      <c r="DD13" s="27">
        <v>4</v>
      </c>
      <c r="DE13" s="26">
        <f t="shared" si="23"/>
        <v>94.333333333333343</v>
      </c>
      <c r="DF13" s="27">
        <v>4</v>
      </c>
    </row>
    <row r="14" spans="2:110" s="5" customFormat="1" ht="14.1" customHeight="1" x14ac:dyDescent="0.2">
      <c r="B14" s="28" t="s">
        <v>61</v>
      </c>
      <c r="C14" s="29" t="s">
        <v>55</v>
      </c>
      <c r="D14" s="30">
        <v>6</v>
      </c>
      <c r="E14" s="26">
        <v>1.302</v>
      </c>
      <c r="F14" s="26">
        <v>0.746</v>
      </c>
      <c r="G14" s="26"/>
      <c r="H14" s="26"/>
      <c r="I14" s="26"/>
      <c r="J14" s="26">
        <f t="shared" si="0"/>
        <v>2.048</v>
      </c>
      <c r="K14" s="31">
        <v>2</v>
      </c>
      <c r="L14" s="26">
        <f t="shared" si="1"/>
        <v>3.048</v>
      </c>
      <c r="M14" s="27">
        <v>89</v>
      </c>
      <c r="N14" s="31">
        <v>12</v>
      </c>
      <c r="O14" s="26">
        <v>2.722</v>
      </c>
      <c r="P14" s="26">
        <v>1.68</v>
      </c>
      <c r="Q14" s="26"/>
      <c r="R14" s="26"/>
      <c r="S14" s="26"/>
      <c r="T14" s="26">
        <f t="shared" si="2"/>
        <v>4.4020000000000001</v>
      </c>
      <c r="U14" s="31">
        <v>2</v>
      </c>
      <c r="V14" s="26">
        <f t="shared" si="3"/>
        <v>5.4020000000000001</v>
      </c>
      <c r="W14" s="27">
        <v>97</v>
      </c>
      <c r="X14" s="27">
        <v>4</v>
      </c>
      <c r="Y14" s="26">
        <v>2.323</v>
      </c>
      <c r="Z14" s="26"/>
      <c r="AA14" s="26"/>
      <c r="AB14" s="26"/>
      <c r="AC14" s="26"/>
      <c r="AD14" s="26">
        <f t="shared" si="4"/>
        <v>2.323</v>
      </c>
      <c r="AE14" s="31">
        <v>1</v>
      </c>
      <c r="AF14" s="26">
        <f t="shared" si="5"/>
        <v>2.823</v>
      </c>
      <c r="AG14" s="27">
        <v>94</v>
      </c>
      <c r="AH14" s="31">
        <v>7</v>
      </c>
      <c r="AI14" s="26"/>
      <c r="AJ14" s="26"/>
      <c r="AK14" s="26"/>
      <c r="AL14" s="26"/>
      <c r="AM14" s="26"/>
      <c r="AN14" s="26">
        <f t="shared" si="6"/>
        <v>0</v>
      </c>
      <c r="AO14" s="31">
        <v>0</v>
      </c>
      <c r="AP14" s="26">
        <f t="shared" si="7"/>
        <v>0</v>
      </c>
      <c r="AQ14" s="27">
        <v>86</v>
      </c>
      <c r="AR14" s="31"/>
      <c r="AS14" s="26">
        <v>0.47</v>
      </c>
      <c r="AT14" s="26"/>
      <c r="AU14" s="26"/>
      <c r="AV14" s="26"/>
      <c r="AW14" s="26"/>
      <c r="AX14" s="26">
        <f t="shared" si="8"/>
        <v>0.47</v>
      </c>
      <c r="AY14" s="31">
        <v>1</v>
      </c>
      <c r="AZ14" s="26">
        <f t="shared" si="9"/>
        <v>0.97</v>
      </c>
      <c r="BA14" s="27">
        <v>92</v>
      </c>
      <c r="BB14" s="31">
        <v>9</v>
      </c>
      <c r="BC14" s="26">
        <v>1.53</v>
      </c>
      <c r="BD14" s="26">
        <v>2.2799999999999998</v>
      </c>
      <c r="BE14" s="26">
        <v>2.2650000000000001</v>
      </c>
      <c r="BF14" s="26">
        <v>0</v>
      </c>
      <c r="BG14" s="26">
        <v>0</v>
      </c>
      <c r="BH14" s="26">
        <f t="shared" si="10"/>
        <v>6.0749999999999993</v>
      </c>
      <c r="BI14" s="31">
        <v>3</v>
      </c>
      <c r="BJ14" s="26">
        <f t="shared" si="11"/>
        <v>7.5749999999999993</v>
      </c>
      <c r="BK14" s="27">
        <v>95</v>
      </c>
      <c r="BL14" s="31">
        <v>6</v>
      </c>
      <c r="BM14" s="26" t="s">
        <v>59</v>
      </c>
      <c r="BN14" s="26" t="s">
        <v>59</v>
      </c>
      <c r="BO14" s="26" t="s">
        <v>59</v>
      </c>
      <c r="BP14" s="26" t="s">
        <v>59</v>
      </c>
      <c r="BQ14" s="26" t="s">
        <v>59</v>
      </c>
      <c r="BR14" s="26">
        <f t="shared" si="12"/>
        <v>0</v>
      </c>
      <c r="BS14" s="31"/>
      <c r="BT14" s="26">
        <f t="shared" si="13"/>
        <v>0</v>
      </c>
      <c r="BU14" s="27"/>
      <c r="BV14" s="31"/>
      <c r="BW14" s="26" t="s">
        <v>59</v>
      </c>
      <c r="BX14" s="26" t="s">
        <v>59</v>
      </c>
      <c r="BY14" s="26" t="s">
        <v>59</v>
      </c>
      <c r="BZ14" s="26" t="s">
        <v>59</v>
      </c>
      <c r="CA14" s="26" t="s">
        <v>59</v>
      </c>
      <c r="CB14" s="26">
        <f t="shared" si="14"/>
        <v>0</v>
      </c>
      <c r="CC14" s="31"/>
      <c r="CD14" s="26">
        <f t="shared" si="15"/>
        <v>0</v>
      </c>
      <c r="CE14" s="27"/>
      <c r="CF14" s="31"/>
      <c r="CG14" s="26">
        <v>2.42</v>
      </c>
      <c r="CH14" s="26">
        <v>2.2999999999999998</v>
      </c>
      <c r="CI14" s="26">
        <v>0.432</v>
      </c>
      <c r="CJ14" s="26"/>
      <c r="CK14" s="26"/>
      <c r="CL14" s="31">
        <v>3</v>
      </c>
      <c r="CM14" s="26">
        <f t="shared" si="16"/>
        <v>5.1520000000000001</v>
      </c>
      <c r="CN14" s="26">
        <f t="shared" si="17"/>
        <v>6.6520000000000001</v>
      </c>
      <c r="CO14" s="31">
        <v>94</v>
      </c>
      <c r="CP14" s="26">
        <v>2.3860000000000001</v>
      </c>
      <c r="CQ14" s="26"/>
      <c r="CR14" s="26"/>
      <c r="CS14" s="26"/>
      <c r="CT14" s="26"/>
      <c r="CU14" s="31">
        <v>1</v>
      </c>
      <c r="CV14" s="26">
        <f t="shared" si="18"/>
        <v>2.3860000000000001</v>
      </c>
      <c r="CW14" s="26">
        <f t="shared" si="19"/>
        <v>2.8860000000000001</v>
      </c>
      <c r="CX14" s="31">
        <v>96</v>
      </c>
      <c r="CY14" s="26">
        <f t="shared" si="20"/>
        <v>7.5380000000000003</v>
      </c>
      <c r="CZ14" s="31">
        <f t="shared" si="21"/>
        <v>190</v>
      </c>
      <c r="DA14" s="32">
        <f t="shared" si="22"/>
        <v>95</v>
      </c>
      <c r="DB14" s="27">
        <v>3</v>
      </c>
      <c r="DC14" s="26">
        <f>(AG14+AQ14+BK14+M14+W14+BA14)/6</f>
        <v>92.166666666666671</v>
      </c>
      <c r="DD14" s="27">
        <v>10</v>
      </c>
      <c r="DE14" s="26">
        <f t="shared" si="23"/>
        <v>93.583333333333343</v>
      </c>
      <c r="DF14" s="27">
        <v>5</v>
      </c>
    </row>
    <row r="15" spans="2:110" s="5" customFormat="1" ht="14.1" customHeight="1" x14ac:dyDescent="0.2">
      <c r="B15" s="28" t="s">
        <v>71</v>
      </c>
      <c r="C15" s="29" t="s">
        <v>31</v>
      </c>
      <c r="D15" s="30">
        <v>16</v>
      </c>
      <c r="E15" s="26">
        <v>1.6639999999999999</v>
      </c>
      <c r="F15" s="26">
        <v>1.3089999999999999</v>
      </c>
      <c r="G15" s="26"/>
      <c r="H15" s="26"/>
      <c r="I15" s="26"/>
      <c r="J15" s="26">
        <f t="shared" si="0"/>
        <v>2.9729999999999999</v>
      </c>
      <c r="K15" s="31">
        <v>2</v>
      </c>
      <c r="L15" s="26">
        <f t="shared" si="1"/>
        <v>3.9729999999999999</v>
      </c>
      <c r="M15" s="27">
        <v>97</v>
      </c>
      <c r="N15" s="31">
        <v>4</v>
      </c>
      <c r="O15" s="26">
        <v>1.4259999999999999</v>
      </c>
      <c r="P15" s="26"/>
      <c r="Q15" s="26"/>
      <c r="R15" s="26"/>
      <c r="S15" s="26"/>
      <c r="T15" s="26">
        <f t="shared" si="2"/>
        <v>1.4259999999999999</v>
      </c>
      <c r="U15" s="31">
        <v>1</v>
      </c>
      <c r="V15" s="26">
        <f t="shared" si="3"/>
        <v>1.9259999999999999</v>
      </c>
      <c r="W15" s="27">
        <v>87</v>
      </c>
      <c r="X15" s="27">
        <v>14</v>
      </c>
      <c r="Y15" s="26">
        <v>2.3570000000000002</v>
      </c>
      <c r="Z15" s="26"/>
      <c r="AA15" s="26"/>
      <c r="AB15" s="26"/>
      <c r="AC15" s="26"/>
      <c r="AD15" s="26">
        <f t="shared" si="4"/>
        <v>2.3570000000000002</v>
      </c>
      <c r="AE15" s="31">
        <v>1</v>
      </c>
      <c r="AF15" s="26">
        <f t="shared" si="5"/>
        <v>2.8570000000000002</v>
      </c>
      <c r="AG15" s="27">
        <v>95</v>
      </c>
      <c r="AH15" s="31">
        <v>6</v>
      </c>
      <c r="AI15" s="26"/>
      <c r="AJ15" s="26"/>
      <c r="AK15" s="26"/>
      <c r="AL15" s="26"/>
      <c r="AM15" s="26"/>
      <c r="AN15" s="26">
        <f t="shared" si="6"/>
        <v>0</v>
      </c>
      <c r="AO15" s="31">
        <v>0</v>
      </c>
      <c r="AP15" s="26">
        <f t="shared" si="7"/>
        <v>0</v>
      </c>
      <c r="AQ15" s="27">
        <v>86</v>
      </c>
      <c r="AR15" s="31"/>
      <c r="AS15" s="26">
        <v>3.0640000000000001</v>
      </c>
      <c r="AT15" s="26"/>
      <c r="AU15" s="26"/>
      <c r="AV15" s="26"/>
      <c r="AW15" s="26"/>
      <c r="AX15" s="26">
        <f t="shared" si="8"/>
        <v>3.0640000000000001</v>
      </c>
      <c r="AY15" s="31">
        <v>1</v>
      </c>
      <c r="AZ15" s="26">
        <f t="shared" si="9"/>
        <v>3.5640000000000001</v>
      </c>
      <c r="BA15" s="27">
        <v>98</v>
      </c>
      <c r="BB15" s="31">
        <v>3</v>
      </c>
      <c r="BC15" s="26" t="s">
        <v>59</v>
      </c>
      <c r="BD15" s="26" t="s">
        <v>59</v>
      </c>
      <c r="BE15" s="26" t="s">
        <v>59</v>
      </c>
      <c r="BF15" s="26" t="s">
        <v>59</v>
      </c>
      <c r="BG15" s="26" t="s">
        <v>59</v>
      </c>
      <c r="BH15" s="26">
        <f t="shared" si="10"/>
        <v>0</v>
      </c>
      <c r="BI15" s="31"/>
      <c r="BJ15" s="26">
        <f t="shared" si="11"/>
        <v>0</v>
      </c>
      <c r="BK15" s="27"/>
      <c r="BL15" s="31"/>
      <c r="BM15" s="26"/>
      <c r="BN15" s="26"/>
      <c r="BO15" s="26"/>
      <c r="BP15" s="26"/>
      <c r="BQ15" s="26"/>
      <c r="BR15" s="26">
        <f t="shared" si="12"/>
        <v>0</v>
      </c>
      <c r="BS15" s="31"/>
      <c r="BT15" s="26">
        <f t="shared" si="13"/>
        <v>0</v>
      </c>
      <c r="BU15" s="27">
        <v>80</v>
      </c>
      <c r="BV15" s="31"/>
      <c r="BW15" s="26">
        <v>2.9670000000000001</v>
      </c>
      <c r="BX15" s="26"/>
      <c r="BY15" s="26"/>
      <c r="BZ15" s="26"/>
      <c r="CA15" s="26"/>
      <c r="CB15" s="26">
        <f t="shared" si="14"/>
        <v>2.9670000000000001</v>
      </c>
      <c r="CC15" s="31">
        <v>1</v>
      </c>
      <c r="CD15" s="26">
        <f t="shared" si="15"/>
        <v>3.4670000000000001</v>
      </c>
      <c r="CE15" s="27">
        <v>92</v>
      </c>
      <c r="CF15" s="31">
        <v>9</v>
      </c>
      <c r="CG15" s="26">
        <v>3.6459999999999999</v>
      </c>
      <c r="CH15" s="26"/>
      <c r="CI15" s="26"/>
      <c r="CJ15" s="26"/>
      <c r="CK15" s="26"/>
      <c r="CL15" s="31">
        <v>1</v>
      </c>
      <c r="CM15" s="26">
        <f t="shared" si="16"/>
        <v>3.6459999999999999</v>
      </c>
      <c r="CN15" s="26">
        <f t="shared" si="17"/>
        <v>4.1459999999999999</v>
      </c>
      <c r="CO15" s="31">
        <v>90</v>
      </c>
      <c r="CP15" s="26">
        <v>2.9220000000000002</v>
      </c>
      <c r="CQ15" s="26">
        <v>2.37</v>
      </c>
      <c r="CR15" s="26">
        <v>2.3119999999999998</v>
      </c>
      <c r="CS15" s="26">
        <v>0.43</v>
      </c>
      <c r="CT15" s="26"/>
      <c r="CU15" s="31">
        <v>4</v>
      </c>
      <c r="CV15" s="26">
        <f t="shared" si="18"/>
        <v>8.0339999999999989</v>
      </c>
      <c r="CW15" s="26">
        <f t="shared" si="19"/>
        <v>10.033999999999999</v>
      </c>
      <c r="CX15" s="31">
        <v>98</v>
      </c>
      <c r="CY15" s="26">
        <f t="shared" si="20"/>
        <v>11.679999999999998</v>
      </c>
      <c r="CZ15" s="31">
        <f t="shared" si="21"/>
        <v>188</v>
      </c>
      <c r="DA15" s="32">
        <f t="shared" si="22"/>
        <v>94</v>
      </c>
      <c r="DB15" s="27">
        <v>6</v>
      </c>
      <c r="DC15" s="26">
        <f>(AG15+AQ15+CE15+M15+W15+BA15)/6</f>
        <v>92.5</v>
      </c>
      <c r="DD15" s="27">
        <v>8</v>
      </c>
      <c r="DE15" s="26">
        <f t="shared" si="23"/>
        <v>93.25</v>
      </c>
      <c r="DF15" s="27">
        <v>6</v>
      </c>
    </row>
    <row r="16" spans="2:110" s="9" customFormat="1" x14ac:dyDescent="0.2">
      <c r="B16" s="28" t="s">
        <v>57</v>
      </c>
      <c r="C16" s="29" t="s">
        <v>55</v>
      </c>
      <c r="D16" s="30">
        <v>3</v>
      </c>
      <c r="E16" s="26">
        <v>2.0590000000000002</v>
      </c>
      <c r="F16" s="26">
        <v>1.956</v>
      </c>
      <c r="G16" s="26">
        <v>1.0149999999999999</v>
      </c>
      <c r="H16" s="26">
        <v>0.42399999999999999</v>
      </c>
      <c r="I16" s="26"/>
      <c r="J16" s="26">
        <f t="shared" si="0"/>
        <v>5.4540000000000006</v>
      </c>
      <c r="K16" s="31">
        <v>4</v>
      </c>
      <c r="L16" s="26">
        <f t="shared" si="1"/>
        <v>7.4540000000000006</v>
      </c>
      <c r="M16" s="27">
        <v>100</v>
      </c>
      <c r="N16" s="31">
        <v>1</v>
      </c>
      <c r="O16" s="26">
        <v>0.49099999999999999</v>
      </c>
      <c r="P16" s="26"/>
      <c r="Q16" s="26"/>
      <c r="R16" s="26"/>
      <c r="S16" s="26"/>
      <c r="T16" s="26">
        <f t="shared" si="2"/>
        <v>0.49099999999999999</v>
      </c>
      <c r="U16" s="31">
        <v>1</v>
      </c>
      <c r="V16" s="26">
        <f t="shared" si="3"/>
        <v>0.99099999999999999</v>
      </c>
      <c r="W16" s="27">
        <v>84</v>
      </c>
      <c r="X16" s="27">
        <v>17</v>
      </c>
      <c r="Y16" s="26"/>
      <c r="Z16" s="26"/>
      <c r="AA16" s="26"/>
      <c r="AB16" s="26"/>
      <c r="AC16" s="26"/>
      <c r="AD16" s="26">
        <f t="shared" si="4"/>
        <v>0</v>
      </c>
      <c r="AE16" s="31">
        <v>0</v>
      </c>
      <c r="AF16" s="26">
        <f t="shared" si="5"/>
        <v>0</v>
      </c>
      <c r="AG16" s="27">
        <v>80</v>
      </c>
      <c r="AH16" s="31"/>
      <c r="AI16" s="26">
        <v>2.1320000000000001</v>
      </c>
      <c r="AJ16" s="26"/>
      <c r="AK16" s="26"/>
      <c r="AL16" s="26"/>
      <c r="AM16" s="26"/>
      <c r="AN16" s="26">
        <f t="shared" si="6"/>
        <v>2.1320000000000001</v>
      </c>
      <c r="AO16" s="31">
        <v>1</v>
      </c>
      <c r="AP16" s="26">
        <f t="shared" si="7"/>
        <v>2.6320000000000001</v>
      </c>
      <c r="AQ16" s="27">
        <v>96</v>
      </c>
      <c r="AR16" s="31">
        <v>5</v>
      </c>
      <c r="AS16" s="26">
        <v>1.01</v>
      </c>
      <c r="AT16" s="26"/>
      <c r="AU16" s="26"/>
      <c r="AV16" s="26"/>
      <c r="AW16" s="26"/>
      <c r="AX16" s="26">
        <f t="shared" si="8"/>
        <v>1.01</v>
      </c>
      <c r="AY16" s="31">
        <v>1</v>
      </c>
      <c r="AZ16" s="26">
        <f t="shared" si="9"/>
        <v>1.51</v>
      </c>
      <c r="BA16" s="27">
        <v>94</v>
      </c>
      <c r="BB16" s="31">
        <v>7</v>
      </c>
      <c r="BC16" s="26">
        <v>0.47399999999999998</v>
      </c>
      <c r="BD16" s="26">
        <v>0</v>
      </c>
      <c r="BE16" s="26">
        <v>0</v>
      </c>
      <c r="BF16" s="26">
        <v>0</v>
      </c>
      <c r="BG16" s="26">
        <v>0</v>
      </c>
      <c r="BH16" s="26">
        <f t="shared" si="10"/>
        <v>0.47399999999999998</v>
      </c>
      <c r="BI16" s="31">
        <v>1</v>
      </c>
      <c r="BJ16" s="26">
        <f t="shared" si="11"/>
        <v>0.97399999999999998</v>
      </c>
      <c r="BK16" s="27">
        <v>83</v>
      </c>
      <c r="BL16" s="31">
        <v>18</v>
      </c>
      <c r="BM16" s="26">
        <v>2.2959999999999998</v>
      </c>
      <c r="BN16" s="26">
        <v>3.0249999999999999</v>
      </c>
      <c r="BO16" s="26"/>
      <c r="BP16" s="26"/>
      <c r="BQ16" s="26"/>
      <c r="BR16" s="26">
        <f t="shared" si="12"/>
        <v>5.3209999999999997</v>
      </c>
      <c r="BS16" s="31">
        <v>2</v>
      </c>
      <c r="BT16" s="26">
        <f t="shared" si="13"/>
        <v>6.3209999999999997</v>
      </c>
      <c r="BU16" s="27">
        <v>96</v>
      </c>
      <c r="BV16" s="31">
        <v>5</v>
      </c>
      <c r="BW16" s="26">
        <v>0.42399999999999999</v>
      </c>
      <c r="BX16" s="26">
        <v>1.4810000000000001</v>
      </c>
      <c r="BY16" s="26"/>
      <c r="BZ16" s="26"/>
      <c r="CA16" s="26"/>
      <c r="CB16" s="26">
        <f t="shared" si="14"/>
        <v>1.905</v>
      </c>
      <c r="CC16" s="31">
        <v>2</v>
      </c>
      <c r="CD16" s="26">
        <f t="shared" si="15"/>
        <v>2.9050000000000002</v>
      </c>
      <c r="CE16" s="27">
        <v>90</v>
      </c>
      <c r="CF16" s="31">
        <v>11</v>
      </c>
      <c r="CG16" s="26">
        <v>3.5070000000000001</v>
      </c>
      <c r="CH16" s="26"/>
      <c r="CI16" s="26"/>
      <c r="CJ16" s="26"/>
      <c r="CK16" s="26"/>
      <c r="CL16" s="31">
        <v>1</v>
      </c>
      <c r="CM16" s="26">
        <f t="shared" si="16"/>
        <v>3.5070000000000001</v>
      </c>
      <c r="CN16" s="26">
        <f t="shared" si="17"/>
        <v>4.0069999999999997</v>
      </c>
      <c r="CO16" s="31">
        <v>89</v>
      </c>
      <c r="CP16" s="26">
        <v>2.3540000000000001</v>
      </c>
      <c r="CQ16" s="26"/>
      <c r="CR16" s="26"/>
      <c r="CS16" s="26"/>
      <c r="CT16" s="26"/>
      <c r="CU16" s="31"/>
      <c r="CV16" s="26">
        <f t="shared" si="18"/>
        <v>2.3540000000000001</v>
      </c>
      <c r="CW16" s="26">
        <f t="shared" si="19"/>
        <v>2.3540000000000001</v>
      </c>
      <c r="CX16" s="31">
        <v>92</v>
      </c>
      <c r="CY16" s="26">
        <f t="shared" si="20"/>
        <v>5.8610000000000007</v>
      </c>
      <c r="CZ16" s="31">
        <f t="shared" si="21"/>
        <v>181</v>
      </c>
      <c r="DA16" s="32">
        <f t="shared" si="22"/>
        <v>90.5</v>
      </c>
      <c r="DB16" s="27">
        <v>9</v>
      </c>
      <c r="DC16" s="26">
        <f>(AG16+AQ16+CE16+M16+BU16+BA16)/6</f>
        <v>92.666666666666671</v>
      </c>
      <c r="DD16" s="27">
        <v>6</v>
      </c>
      <c r="DE16" s="26">
        <f t="shared" si="23"/>
        <v>91.583333333333343</v>
      </c>
      <c r="DF16" s="27">
        <v>7</v>
      </c>
    </row>
    <row r="17" spans="2:110" s="5" customFormat="1" ht="14.1" customHeight="1" x14ac:dyDescent="0.2">
      <c r="B17" s="28" t="s">
        <v>76</v>
      </c>
      <c r="C17" s="29" t="s">
        <v>32</v>
      </c>
      <c r="D17" s="30">
        <v>21</v>
      </c>
      <c r="E17" s="26">
        <v>2.3769999999999998</v>
      </c>
      <c r="F17" s="26"/>
      <c r="G17" s="26"/>
      <c r="H17" s="26"/>
      <c r="I17" s="26"/>
      <c r="J17" s="26">
        <f t="shared" si="0"/>
        <v>2.3769999999999998</v>
      </c>
      <c r="K17" s="31">
        <v>1</v>
      </c>
      <c r="L17" s="26">
        <f t="shared" si="1"/>
        <v>2.8769999999999998</v>
      </c>
      <c r="M17" s="27">
        <v>88</v>
      </c>
      <c r="N17" s="31">
        <v>13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31">
        <v>0</v>
      </c>
      <c r="V17" s="26">
        <f t="shared" si="3"/>
        <v>0</v>
      </c>
      <c r="W17" s="27">
        <v>78</v>
      </c>
      <c r="X17" s="31"/>
      <c r="Y17" s="26">
        <v>2.2170000000000001</v>
      </c>
      <c r="Z17" s="26">
        <v>1.794</v>
      </c>
      <c r="AA17" s="26">
        <v>1.083</v>
      </c>
      <c r="AB17" s="26"/>
      <c r="AC17" s="26"/>
      <c r="AD17" s="26">
        <f t="shared" si="4"/>
        <v>5.0940000000000003</v>
      </c>
      <c r="AE17" s="31">
        <v>3</v>
      </c>
      <c r="AF17" s="26">
        <f t="shared" si="5"/>
        <v>6.5940000000000003</v>
      </c>
      <c r="AG17" s="27">
        <v>100</v>
      </c>
      <c r="AH17" s="31">
        <v>1</v>
      </c>
      <c r="AI17" s="26">
        <v>0.85499999999999998</v>
      </c>
      <c r="AJ17" s="26"/>
      <c r="AK17" s="26"/>
      <c r="AL17" s="26"/>
      <c r="AM17" s="26"/>
      <c r="AN17" s="26">
        <f t="shared" si="6"/>
        <v>0.85499999999999998</v>
      </c>
      <c r="AO17" s="31">
        <v>1</v>
      </c>
      <c r="AP17" s="26">
        <f t="shared" si="7"/>
        <v>1.355</v>
      </c>
      <c r="AQ17" s="27">
        <v>92</v>
      </c>
      <c r="AR17" s="31">
        <v>9</v>
      </c>
      <c r="AS17" s="26"/>
      <c r="AT17" s="26"/>
      <c r="AU17" s="26"/>
      <c r="AV17" s="26"/>
      <c r="AW17" s="26"/>
      <c r="AX17" s="26">
        <f t="shared" si="8"/>
        <v>0</v>
      </c>
      <c r="AY17" s="31">
        <v>0</v>
      </c>
      <c r="AZ17" s="26">
        <f t="shared" si="9"/>
        <v>0</v>
      </c>
      <c r="BA17" s="27">
        <v>87</v>
      </c>
      <c r="BB17" s="31">
        <v>10</v>
      </c>
      <c r="BC17" s="26">
        <v>0.35599999999999998</v>
      </c>
      <c r="BD17" s="26">
        <v>2.1459999999999999</v>
      </c>
      <c r="BE17" s="26">
        <v>0</v>
      </c>
      <c r="BF17" s="26">
        <v>0</v>
      </c>
      <c r="BG17" s="26">
        <v>0</v>
      </c>
      <c r="BH17" s="26">
        <f t="shared" si="10"/>
        <v>2.5019999999999998</v>
      </c>
      <c r="BI17" s="31">
        <v>2</v>
      </c>
      <c r="BJ17" s="26">
        <f t="shared" si="11"/>
        <v>3.5019999999999998</v>
      </c>
      <c r="BK17" s="27">
        <v>89</v>
      </c>
      <c r="BL17" s="31">
        <v>12</v>
      </c>
      <c r="BM17" s="26">
        <v>0.49299999999999999</v>
      </c>
      <c r="BN17" s="26"/>
      <c r="BO17" s="26"/>
      <c r="BP17" s="26"/>
      <c r="BQ17" s="26"/>
      <c r="BR17" s="26">
        <f t="shared" si="12"/>
        <v>0.49299999999999999</v>
      </c>
      <c r="BS17" s="31">
        <v>1</v>
      </c>
      <c r="BT17" s="26">
        <f t="shared" si="13"/>
        <v>0.99299999999999999</v>
      </c>
      <c r="BU17" s="27">
        <v>87</v>
      </c>
      <c r="BV17" s="31">
        <v>14</v>
      </c>
      <c r="BW17" s="26">
        <v>3.21</v>
      </c>
      <c r="BX17" s="26">
        <v>0.28299999999999997</v>
      </c>
      <c r="BY17" s="26">
        <v>0.84</v>
      </c>
      <c r="BZ17" s="26">
        <v>0.432</v>
      </c>
      <c r="CA17" s="26"/>
      <c r="CB17" s="26">
        <f t="shared" si="14"/>
        <v>4.7650000000000006</v>
      </c>
      <c r="CC17" s="31">
        <v>4</v>
      </c>
      <c r="CD17" s="26">
        <f t="shared" si="15"/>
        <v>6.7650000000000006</v>
      </c>
      <c r="CE17" s="27">
        <v>97</v>
      </c>
      <c r="CF17" s="31">
        <v>4</v>
      </c>
      <c r="CG17" s="26">
        <v>1.8140000000000001</v>
      </c>
      <c r="CH17" s="26"/>
      <c r="CI17" s="26"/>
      <c r="CJ17" s="26"/>
      <c r="CK17" s="26"/>
      <c r="CL17" s="31">
        <v>1</v>
      </c>
      <c r="CM17" s="26">
        <f t="shared" si="16"/>
        <v>1.8140000000000001</v>
      </c>
      <c r="CN17" s="26">
        <f t="shared" si="17"/>
        <v>2.3140000000000001</v>
      </c>
      <c r="CO17" s="31">
        <v>86</v>
      </c>
      <c r="CP17" s="26">
        <v>1.9950000000000001</v>
      </c>
      <c r="CQ17" s="26"/>
      <c r="CR17" s="26"/>
      <c r="CS17" s="26"/>
      <c r="CT17" s="26"/>
      <c r="CU17" s="27">
        <v>1</v>
      </c>
      <c r="CV17" s="26">
        <f t="shared" si="18"/>
        <v>1.9950000000000001</v>
      </c>
      <c r="CW17" s="26">
        <f t="shared" si="19"/>
        <v>2.4950000000000001</v>
      </c>
      <c r="CX17" s="27">
        <v>93</v>
      </c>
      <c r="CY17" s="26">
        <f t="shared" si="20"/>
        <v>3.8090000000000002</v>
      </c>
      <c r="CZ17" s="31">
        <f>CX17+CO17</f>
        <v>179</v>
      </c>
      <c r="DA17" s="32">
        <f>CZ17/2</f>
        <v>89.5</v>
      </c>
      <c r="DB17" s="27">
        <v>11</v>
      </c>
      <c r="DC17" s="26">
        <f>(AG17+AQ17+CE17+M17+BU17+BK17)/6</f>
        <v>92.166666666666671</v>
      </c>
      <c r="DD17" s="27">
        <v>11</v>
      </c>
      <c r="DE17" s="26">
        <f>+(DC17+DA17)/2</f>
        <v>90.833333333333343</v>
      </c>
      <c r="DF17" s="27">
        <v>8</v>
      </c>
    </row>
    <row r="18" spans="2:110" s="5" customFormat="1" ht="14.1" customHeight="1" x14ac:dyDescent="0.2">
      <c r="B18" s="29" t="s">
        <v>69</v>
      </c>
      <c r="C18" s="29" t="s">
        <v>31</v>
      </c>
      <c r="D18" s="30">
        <v>14</v>
      </c>
      <c r="E18" s="26"/>
      <c r="F18" s="26"/>
      <c r="G18" s="26"/>
      <c r="H18" s="26"/>
      <c r="I18" s="26"/>
      <c r="J18" s="26">
        <f t="shared" si="0"/>
        <v>0</v>
      </c>
      <c r="K18" s="31">
        <v>0</v>
      </c>
      <c r="L18" s="26">
        <f t="shared" si="1"/>
        <v>0</v>
      </c>
      <c r="M18" s="27">
        <v>78</v>
      </c>
      <c r="N18" s="31">
        <v>19</v>
      </c>
      <c r="O18" s="26">
        <v>2.206</v>
      </c>
      <c r="P18" s="26"/>
      <c r="Q18" s="26"/>
      <c r="R18" s="26"/>
      <c r="S18" s="26"/>
      <c r="T18" s="26">
        <f t="shared" ref="T18:T41" si="24">SUM(O18:S18)</f>
        <v>2.206</v>
      </c>
      <c r="U18" s="31">
        <v>1</v>
      </c>
      <c r="V18" s="26">
        <f t="shared" si="3"/>
        <v>2.706</v>
      </c>
      <c r="W18" s="27">
        <v>89</v>
      </c>
      <c r="X18" s="27">
        <v>12</v>
      </c>
      <c r="Y18" s="26">
        <v>2.0739999999999998</v>
      </c>
      <c r="Z18" s="26"/>
      <c r="AA18" s="26"/>
      <c r="AB18" s="26"/>
      <c r="AC18" s="26"/>
      <c r="AD18" s="26">
        <f t="shared" si="4"/>
        <v>2.0739999999999998</v>
      </c>
      <c r="AE18" s="31">
        <v>1</v>
      </c>
      <c r="AF18" s="26">
        <f t="shared" si="5"/>
        <v>2.5739999999999998</v>
      </c>
      <c r="AG18" s="27">
        <v>93</v>
      </c>
      <c r="AH18" s="31">
        <v>8</v>
      </c>
      <c r="AI18" s="26">
        <v>0.85</v>
      </c>
      <c r="AJ18" s="26"/>
      <c r="AK18" s="26"/>
      <c r="AL18" s="26"/>
      <c r="AM18" s="26"/>
      <c r="AN18" s="26">
        <f t="shared" si="6"/>
        <v>0.85</v>
      </c>
      <c r="AO18" s="31">
        <v>1</v>
      </c>
      <c r="AP18" s="26">
        <f t="shared" si="7"/>
        <v>1.35</v>
      </c>
      <c r="AQ18" s="27">
        <v>91</v>
      </c>
      <c r="AR18" s="31">
        <v>10</v>
      </c>
      <c r="AS18" s="26"/>
      <c r="AT18" s="26"/>
      <c r="AU18" s="26"/>
      <c r="AV18" s="26"/>
      <c r="AW18" s="26"/>
      <c r="AX18" s="26">
        <f t="shared" si="8"/>
        <v>0</v>
      </c>
      <c r="AY18" s="31">
        <v>0</v>
      </c>
      <c r="AZ18" s="26">
        <f t="shared" si="9"/>
        <v>0</v>
      </c>
      <c r="BA18" s="27">
        <v>87</v>
      </c>
      <c r="BB18" s="31">
        <v>10</v>
      </c>
      <c r="BC18" s="26">
        <v>0.90500000000000003</v>
      </c>
      <c r="BD18" s="26">
        <v>2.0510000000000002</v>
      </c>
      <c r="BE18" s="26">
        <v>2.1659999999999999</v>
      </c>
      <c r="BF18" s="26">
        <v>0</v>
      </c>
      <c r="BG18" s="26">
        <v>0</v>
      </c>
      <c r="BH18" s="26">
        <f t="shared" si="10"/>
        <v>5.1219999999999999</v>
      </c>
      <c r="BI18" s="31">
        <v>3</v>
      </c>
      <c r="BJ18" s="26">
        <f t="shared" si="11"/>
        <v>6.6219999999999999</v>
      </c>
      <c r="BK18" s="27">
        <v>92</v>
      </c>
      <c r="BL18" s="31">
        <v>9</v>
      </c>
      <c r="BM18" s="26">
        <v>0.92200000000000004</v>
      </c>
      <c r="BN18" s="26">
        <v>2.444</v>
      </c>
      <c r="BO18" s="26">
        <v>2.8959999999999999</v>
      </c>
      <c r="BP18" s="26"/>
      <c r="BQ18" s="26"/>
      <c r="BR18" s="26">
        <f t="shared" si="12"/>
        <v>6.2620000000000005</v>
      </c>
      <c r="BS18" s="31">
        <v>3</v>
      </c>
      <c r="BT18" s="26">
        <f t="shared" si="13"/>
        <v>7.7620000000000005</v>
      </c>
      <c r="BU18" s="27">
        <v>97</v>
      </c>
      <c r="BV18" s="31">
        <v>4</v>
      </c>
      <c r="BW18" s="26" t="s">
        <v>59</v>
      </c>
      <c r="BX18" s="26" t="s">
        <v>59</v>
      </c>
      <c r="BY18" s="26" t="s">
        <v>59</v>
      </c>
      <c r="BZ18" s="26" t="s">
        <v>59</v>
      </c>
      <c r="CA18" s="26" t="s">
        <v>59</v>
      </c>
      <c r="CB18" s="26">
        <f t="shared" si="14"/>
        <v>0</v>
      </c>
      <c r="CC18" s="31"/>
      <c r="CD18" s="26">
        <f t="shared" si="15"/>
        <v>0</v>
      </c>
      <c r="CE18" s="27"/>
      <c r="CF18" s="31"/>
      <c r="CG18" s="26">
        <v>3.36</v>
      </c>
      <c r="CH18" s="26">
        <v>2.9220000000000002</v>
      </c>
      <c r="CI18" s="26"/>
      <c r="CJ18" s="26"/>
      <c r="CK18" s="26"/>
      <c r="CL18" s="31">
        <v>2</v>
      </c>
      <c r="CM18" s="26">
        <f t="shared" si="16"/>
        <v>6.282</v>
      </c>
      <c r="CN18" s="26">
        <f t="shared" si="17"/>
        <v>7.282</v>
      </c>
      <c r="CO18" s="31">
        <v>97</v>
      </c>
      <c r="CP18" s="26"/>
      <c r="CQ18" s="26"/>
      <c r="CR18" s="26"/>
      <c r="CS18" s="26"/>
      <c r="CT18" s="26"/>
      <c r="CU18" s="31"/>
      <c r="CV18" s="26">
        <f t="shared" si="18"/>
        <v>0</v>
      </c>
      <c r="CW18" s="26">
        <f t="shared" si="19"/>
        <v>0</v>
      </c>
      <c r="CX18" s="27">
        <v>83</v>
      </c>
      <c r="CY18" s="26">
        <f t="shared" ref="CY18:CY29" si="25">CG18+CH18+CI18+CJ18+CK18+CP18+CQ18+CR18+CS18+CT18</f>
        <v>6.282</v>
      </c>
      <c r="CZ18" s="31">
        <f t="shared" ref="CZ18:CZ29" si="26">CX18+CO18</f>
        <v>180</v>
      </c>
      <c r="DA18" s="32">
        <f>CZ18/2</f>
        <v>90</v>
      </c>
      <c r="DB18" s="27">
        <v>10</v>
      </c>
      <c r="DC18" s="26">
        <f>(AG18+AQ18+BU18+BA18+W18+BK18)/6</f>
        <v>91.5</v>
      </c>
      <c r="DD18" s="27">
        <v>13</v>
      </c>
      <c r="DE18" s="26">
        <f t="shared" si="23"/>
        <v>90.75</v>
      </c>
      <c r="DF18" s="27">
        <v>9</v>
      </c>
    </row>
    <row r="19" spans="2:110" s="5" customFormat="1" ht="14.1" customHeight="1" x14ac:dyDescent="0.2">
      <c r="B19" s="28" t="s">
        <v>82</v>
      </c>
      <c r="C19" s="29" t="s">
        <v>33</v>
      </c>
      <c r="D19" s="30">
        <v>27</v>
      </c>
      <c r="E19" s="26"/>
      <c r="F19" s="26"/>
      <c r="G19" s="26"/>
      <c r="H19" s="26"/>
      <c r="I19" s="26"/>
      <c r="J19" s="26">
        <f t="shared" si="0"/>
        <v>0</v>
      </c>
      <c r="K19" s="31">
        <v>0</v>
      </c>
      <c r="L19" s="26">
        <f t="shared" si="1"/>
        <v>0</v>
      </c>
      <c r="M19" s="27">
        <v>78</v>
      </c>
      <c r="N19" s="31">
        <v>19</v>
      </c>
      <c r="O19" s="26" t="s">
        <v>59</v>
      </c>
      <c r="P19" s="26" t="s">
        <v>59</v>
      </c>
      <c r="Q19" s="26" t="s">
        <v>59</v>
      </c>
      <c r="R19" s="26" t="s">
        <v>59</v>
      </c>
      <c r="S19" s="26" t="s">
        <v>59</v>
      </c>
      <c r="T19" s="26">
        <f t="shared" si="24"/>
        <v>0</v>
      </c>
      <c r="U19" s="31"/>
      <c r="V19" s="26">
        <f t="shared" si="3"/>
        <v>0</v>
      </c>
      <c r="W19" s="27"/>
      <c r="X19" s="31"/>
      <c r="Y19" s="26">
        <v>2.504</v>
      </c>
      <c r="Z19" s="26">
        <v>1.764</v>
      </c>
      <c r="AA19" s="26"/>
      <c r="AB19" s="26"/>
      <c r="AC19" s="26"/>
      <c r="AD19" s="26">
        <f t="shared" si="4"/>
        <v>4.2679999999999998</v>
      </c>
      <c r="AE19" s="31">
        <v>2</v>
      </c>
      <c r="AF19" s="26">
        <f t="shared" si="5"/>
        <v>5.2679999999999998</v>
      </c>
      <c r="AG19" s="27">
        <v>99</v>
      </c>
      <c r="AH19" s="31">
        <v>2</v>
      </c>
      <c r="AI19" s="26"/>
      <c r="AJ19" s="26"/>
      <c r="AK19" s="26"/>
      <c r="AL19" s="26"/>
      <c r="AM19" s="26"/>
      <c r="AN19" s="26">
        <f t="shared" si="6"/>
        <v>0</v>
      </c>
      <c r="AO19" s="31">
        <v>0</v>
      </c>
      <c r="AP19" s="26">
        <f t="shared" si="7"/>
        <v>0</v>
      </c>
      <c r="AQ19" s="27">
        <v>86</v>
      </c>
      <c r="AR19" s="31"/>
      <c r="AS19" s="26"/>
      <c r="AT19" s="26"/>
      <c r="AU19" s="26"/>
      <c r="AV19" s="26"/>
      <c r="AW19" s="26"/>
      <c r="AX19" s="26">
        <f t="shared" si="8"/>
        <v>0</v>
      </c>
      <c r="AY19" s="31">
        <v>0</v>
      </c>
      <c r="AZ19" s="26">
        <f t="shared" si="9"/>
        <v>0</v>
      </c>
      <c r="BA19" s="27">
        <v>87</v>
      </c>
      <c r="BB19" s="31">
        <v>10</v>
      </c>
      <c r="BC19" s="26">
        <v>0.48399999999999999</v>
      </c>
      <c r="BD19" s="26">
        <v>0.64500000000000002</v>
      </c>
      <c r="BE19" s="26">
        <v>1.468</v>
      </c>
      <c r="BF19" s="26">
        <v>0</v>
      </c>
      <c r="BG19" s="26">
        <v>0</v>
      </c>
      <c r="BH19" s="26">
        <f t="shared" si="10"/>
        <v>2.597</v>
      </c>
      <c r="BI19" s="31">
        <v>3</v>
      </c>
      <c r="BJ19" s="26">
        <f t="shared" si="11"/>
        <v>4.0969999999999995</v>
      </c>
      <c r="BK19" s="27">
        <v>91</v>
      </c>
      <c r="BL19" s="31">
        <v>10</v>
      </c>
      <c r="BM19" s="26">
        <v>1.46</v>
      </c>
      <c r="BN19" s="26"/>
      <c r="BO19" s="26"/>
      <c r="BP19" s="26"/>
      <c r="BQ19" s="26"/>
      <c r="BR19" s="26">
        <f t="shared" si="12"/>
        <v>1.46</v>
      </c>
      <c r="BS19" s="31">
        <v>1</v>
      </c>
      <c r="BT19" s="26">
        <f t="shared" si="13"/>
        <v>1.96</v>
      </c>
      <c r="BU19" s="27">
        <v>90</v>
      </c>
      <c r="BV19" s="31">
        <v>11</v>
      </c>
      <c r="BW19" s="26" t="s">
        <v>59</v>
      </c>
      <c r="BX19" s="26" t="s">
        <v>59</v>
      </c>
      <c r="BY19" s="26" t="s">
        <v>59</v>
      </c>
      <c r="BZ19" s="26" t="s">
        <v>59</v>
      </c>
      <c r="CA19" s="26" t="s">
        <v>59</v>
      </c>
      <c r="CB19" s="26">
        <f t="shared" si="14"/>
        <v>0</v>
      </c>
      <c r="CC19" s="31"/>
      <c r="CD19" s="26">
        <f t="shared" si="15"/>
        <v>0</v>
      </c>
      <c r="CE19" s="27"/>
      <c r="CF19" s="31"/>
      <c r="CG19" s="26">
        <v>3.181</v>
      </c>
      <c r="CH19" s="26">
        <v>1.532</v>
      </c>
      <c r="CI19" s="26"/>
      <c r="CJ19" s="26"/>
      <c r="CK19" s="26"/>
      <c r="CL19" s="31">
        <v>2</v>
      </c>
      <c r="CM19" s="26">
        <f t="shared" si="16"/>
        <v>4.7130000000000001</v>
      </c>
      <c r="CN19" s="26">
        <f t="shared" si="17"/>
        <v>5.7130000000000001</v>
      </c>
      <c r="CO19" s="31">
        <v>92</v>
      </c>
      <c r="CP19" s="26">
        <v>2.0329999999999999</v>
      </c>
      <c r="CQ19" s="26"/>
      <c r="CR19" s="26"/>
      <c r="CS19" s="26"/>
      <c r="CT19" s="26"/>
      <c r="CU19" s="31">
        <v>1</v>
      </c>
      <c r="CV19" s="26">
        <f t="shared" si="18"/>
        <v>2.0329999999999999</v>
      </c>
      <c r="CW19" s="26">
        <f t="shared" si="19"/>
        <v>2.5329999999999999</v>
      </c>
      <c r="CX19" s="31">
        <v>94</v>
      </c>
      <c r="CY19" s="26">
        <f t="shared" si="25"/>
        <v>6.7460000000000004</v>
      </c>
      <c r="CZ19" s="31">
        <f t="shared" si="26"/>
        <v>186</v>
      </c>
      <c r="DA19" s="32">
        <f t="shared" ref="DA19:DA29" si="27">CZ19/2</f>
        <v>93</v>
      </c>
      <c r="DB19" s="27">
        <v>8</v>
      </c>
      <c r="DC19" s="26">
        <f>(AG19+AQ19+BU19+M19+BK19+BA19)/6</f>
        <v>88.5</v>
      </c>
      <c r="DD19" s="27">
        <v>16</v>
      </c>
      <c r="DE19" s="26">
        <f t="shared" si="23"/>
        <v>90.75</v>
      </c>
      <c r="DF19" s="27">
        <v>9</v>
      </c>
    </row>
    <row r="20" spans="2:110" s="5" customFormat="1" ht="14.1" customHeight="1" x14ac:dyDescent="0.2">
      <c r="B20" s="28" t="s">
        <v>63</v>
      </c>
      <c r="C20" s="29" t="s">
        <v>55</v>
      </c>
      <c r="D20" s="30">
        <v>8</v>
      </c>
      <c r="E20" s="26"/>
      <c r="F20" s="26"/>
      <c r="G20" s="26"/>
      <c r="H20" s="26"/>
      <c r="I20" s="26"/>
      <c r="J20" s="26">
        <f t="shared" si="0"/>
        <v>0</v>
      </c>
      <c r="K20" s="31">
        <v>0</v>
      </c>
      <c r="L20" s="26">
        <f t="shared" si="1"/>
        <v>0</v>
      </c>
      <c r="M20" s="27">
        <v>78</v>
      </c>
      <c r="N20" s="31">
        <v>19</v>
      </c>
      <c r="O20" s="26">
        <v>2.11</v>
      </c>
      <c r="P20" s="26">
        <v>1.8480000000000001</v>
      </c>
      <c r="Q20" s="26">
        <v>0.72499999999999998</v>
      </c>
      <c r="R20" s="26"/>
      <c r="S20" s="26"/>
      <c r="T20" s="26">
        <f t="shared" si="24"/>
        <v>4.6829999999999998</v>
      </c>
      <c r="U20" s="31">
        <v>3</v>
      </c>
      <c r="V20" s="26">
        <f t="shared" si="3"/>
        <v>6.1829999999999998</v>
      </c>
      <c r="W20" s="27">
        <v>98</v>
      </c>
      <c r="X20" s="27">
        <v>3</v>
      </c>
      <c r="Y20" s="26"/>
      <c r="Z20" s="26"/>
      <c r="AA20" s="26"/>
      <c r="AB20" s="26"/>
      <c r="AC20" s="26"/>
      <c r="AD20" s="26">
        <f t="shared" si="4"/>
        <v>0</v>
      </c>
      <c r="AE20" s="31">
        <v>0</v>
      </c>
      <c r="AF20" s="26">
        <f t="shared" si="5"/>
        <v>0</v>
      </c>
      <c r="AG20" s="27">
        <v>80</v>
      </c>
      <c r="AH20" s="31"/>
      <c r="AI20" s="26">
        <v>2.4609999999999999</v>
      </c>
      <c r="AJ20" s="26">
        <v>2.2749999999999999</v>
      </c>
      <c r="AK20" s="26">
        <v>1.8480000000000001</v>
      </c>
      <c r="AL20" s="26"/>
      <c r="AM20" s="26"/>
      <c r="AN20" s="26">
        <f t="shared" si="6"/>
        <v>6.5839999999999996</v>
      </c>
      <c r="AO20" s="31">
        <v>3</v>
      </c>
      <c r="AP20" s="26">
        <f t="shared" si="7"/>
        <v>8.0839999999999996</v>
      </c>
      <c r="AQ20" s="27">
        <v>100</v>
      </c>
      <c r="AR20" s="31">
        <v>1</v>
      </c>
      <c r="AS20" s="26"/>
      <c r="AT20" s="26"/>
      <c r="AU20" s="26"/>
      <c r="AV20" s="26"/>
      <c r="AW20" s="26"/>
      <c r="AX20" s="26">
        <f t="shared" si="8"/>
        <v>0</v>
      </c>
      <c r="AY20" s="31">
        <v>0</v>
      </c>
      <c r="AZ20" s="26">
        <f t="shared" si="9"/>
        <v>0</v>
      </c>
      <c r="BA20" s="27">
        <v>87</v>
      </c>
      <c r="BB20" s="31">
        <v>10</v>
      </c>
      <c r="BC20" s="26">
        <v>1.7030000000000001</v>
      </c>
      <c r="BD20" s="26">
        <v>1.39</v>
      </c>
      <c r="BE20" s="26">
        <v>0</v>
      </c>
      <c r="BF20" s="26">
        <v>0</v>
      </c>
      <c r="BG20" s="26">
        <v>0</v>
      </c>
      <c r="BH20" s="26">
        <f t="shared" si="10"/>
        <v>3.093</v>
      </c>
      <c r="BI20" s="31">
        <v>2</v>
      </c>
      <c r="BJ20" s="26">
        <f t="shared" si="11"/>
        <v>4.093</v>
      </c>
      <c r="BK20" s="27">
        <v>90</v>
      </c>
      <c r="BL20" s="31">
        <v>11</v>
      </c>
      <c r="BM20" s="26">
        <v>0.33400000000000002</v>
      </c>
      <c r="BN20" s="26">
        <v>2.58</v>
      </c>
      <c r="BO20" s="26">
        <v>1.4419999999999999</v>
      </c>
      <c r="BP20" s="26">
        <v>2.7149999999999999</v>
      </c>
      <c r="BQ20" s="26">
        <v>0.95</v>
      </c>
      <c r="BR20" s="26">
        <f t="shared" si="12"/>
        <v>8.020999999999999</v>
      </c>
      <c r="BS20" s="31">
        <v>5</v>
      </c>
      <c r="BT20" s="26">
        <f t="shared" si="13"/>
        <v>10.520999999999999</v>
      </c>
      <c r="BU20" s="27">
        <v>100</v>
      </c>
      <c r="BV20" s="31">
        <v>1</v>
      </c>
      <c r="BW20" s="26" t="s">
        <v>59</v>
      </c>
      <c r="BX20" s="26" t="s">
        <v>59</v>
      </c>
      <c r="BY20" s="26" t="s">
        <v>59</v>
      </c>
      <c r="BZ20" s="26" t="s">
        <v>59</v>
      </c>
      <c r="CA20" s="26" t="s">
        <v>59</v>
      </c>
      <c r="CB20" s="26">
        <f t="shared" si="14"/>
        <v>0</v>
      </c>
      <c r="CC20" s="31"/>
      <c r="CD20" s="26">
        <f t="shared" si="15"/>
        <v>0</v>
      </c>
      <c r="CE20" s="27"/>
      <c r="CF20" s="31"/>
      <c r="CG20" s="26">
        <v>3.4550000000000001</v>
      </c>
      <c r="CH20" s="26">
        <v>1.7749999999999999</v>
      </c>
      <c r="CI20" s="26"/>
      <c r="CJ20" s="26"/>
      <c r="CK20" s="26"/>
      <c r="CL20" s="31">
        <v>2</v>
      </c>
      <c r="CM20" s="26">
        <f t="shared" si="16"/>
        <v>5.23</v>
      </c>
      <c r="CN20" s="26">
        <f t="shared" si="17"/>
        <v>6.23</v>
      </c>
      <c r="CO20" s="31">
        <v>93</v>
      </c>
      <c r="CP20" s="26"/>
      <c r="CQ20" s="26"/>
      <c r="CR20" s="26"/>
      <c r="CS20" s="26"/>
      <c r="CT20" s="26"/>
      <c r="CU20" s="31"/>
      <c r="CV20" s="26">
        <f t="shared" si="18"/>
        <v>0</v>
      </c>
      <c r="CW20" s="26">
        <f t="shared" si="19"/>
        <v>0</v>
      </c>
      <c r="CX20" s="27">
        <v>83</v>
      </c>
      <c r="CY20" s="26">
        <f t="shared" si="25"/>
        <v>5.23</v>
      </c>
      <c r="CZ20" s="31">
        <f t="shared" si="26"/>
        <v>176</v>
      </c>
      <c r="DA20" s="32">
        <f t="shared" si="27"/>
        <v>88</v>
      </c>
      <c r="DB20" s="27">
        <v>13</v>
      </c>
      <c r="DC20" s="26">
        <f>(AG20+AQ20+BU20+BK20+W20+BA20)/6</f>
        <v>92.5</v>
      </c>
      <c r="DD20" s="27">
        <v>7</v>
      </c>
      <c r="DE20" s="26">
        <f t="shared" si="23"/>
        <v>90.25</v>
      </c>
      <c r="DF20" s="27">
        <v>10</v>
      </c>
    </row>
    <row r="21" spans="2:110" s="5" customFormat="1" ht="14.1" customHeight="1" x14ac:dyDescent="0.2">
      <c r="B21" s="28" t="s">
        <v>74</v>
      </c>
      <c r="C21" s="29" t="s">
        <v>32</v>
      </c>
      <c r="D21" s="30">
        <v>19</v>
      </c>
      <c r="E21" s="26">
        <v>2.0230000000000001</v>
      </c>
      <c r="F21" s="26">
        <v>1.5269999999999999</v>
      </c>
      <c r="G21" s="26">
        <v>1.3</v>
      </c>
      <c r="H21" s="26"/>
      <c r="I21" s="26"/>
      <c r="J21" s="26">
        <f t="shared" si="0"/>
        <v>4.8499999999999996</v>
      </c>
      <c r="K21" s="31">
        <v>3</v>
      </c>
      <c r="L21" s="26">
        <f t="shared" si="1"/>
        <v>6.35</v>
      </c>
      <c r="M21" s="27">
        <v>98</v>
      </c>
      <c r="N21" s="31">
        <v>3</v>
      </c>
      <c r="O21" s="26">
        <v>2.2349999999999999</v>
      </c>
      <c r="P21" s="26"/>
      <c r="Q21" s="26"/>
      <c r="R21" s="26"/>
      <c r="S21" s="26"/>
      <c r="T21" s="26">
        <f t="shared" si="24"/>
        <v>2.2349999999999999</v>
      </c>
      <c r="U21" s="31">
        <v>1</v>
      </c>
      <c r="V21" s="26">
        <f t="shared" si="3"/>
        <v>2.7349999999999999</v>
      </c>
      <c r="W21" s="27">
        <v>90</v>
      </c>
      <c r="X21" s="27">
        <v>11</v>
      </c>
      <c r="Y21" s="26">
        <v>0.74399999999999999</v>
      </c>
      <c r="Z21" s="26">
        <v>0.57799999999999996</v>
      </c>
      <c r="AA21" s="26"/>
      <c r="AB21" s="26"/>
      <c r="AC21" s="26"/>
      <c r="AD21" s="26">
        <f t="shared" si="4"/>
        <v>1.3220000000000001</v>
      </c>
      <c r="AE21" s="31">
        <v>2</v>
      </c>
      <c r="AF21" s="26">
        <f t="shared" si="5"/>
        <v>2.3220000000000001</v>
      </c>
      <c r="AG21" s="27">
        <v>89</v>
      </c>
      <c r="AH21" s="31">
        <v>12</v>
      </c>
      <c r="AI21" s="26">
        <v>2.0619999999999998</v>
      </c>
      <c r="AJ21" s="26"/>
      <c r="AK21" s="26"/>
      <c r="AL21" s="26"/>
      <c r="AM21" s="26"/>
      <c r="AN21" s="26">
        <f t="shared" si="6"/>
        <v>2.0619999999999998</v>
      </c>
      <c r="AO21" s="31">
        <v>1</v>
      </c>
      <c r="AP21" s="26">
        <f t="shared" si="7"/>
        <v>2.5619999999999998</v>
      </c>
      <c r="AQ21" s="27">
        <v>95</v>
      </c>
      <c r="AR21" s="31">
        <v>6</v>
      </c>
      <c r="AS21" s="26">
        <v>1.742</v>
      </c>
      <c r="AT21" s="26"/>
      <c r="AU21" s="26"/>
      <c r="AV21" s="26"/>
      <c r="AW21" s="26"/>
      <c r="AX21" s="26">
        <f t="shared" si="8"/>
        <v>1.742</v>
      </c>
      <c r="AY21" s="31">
        <v>1</v>
      </c>
      <c r="AZ21" s="26">
        <f t="shared" si="9"/>
        <v>2.242</v>
      </c>
      <c r="BA21" s="27">
        <v>95</v>
      </c>
      <c r="BB21" s="31">
        <v>6</v>
      </c>
      <c r="BC21" s="26">
        <v>1.746</v>
      </c>
      <c r="BD21" s="26">
        <v>0</v>
      </c>
      <c r="BE21" s="26">
        <v>0</v>
      </c>
      <c r="BF21" s="26">
        <v>0</v>
      </c>
      <c r="BG21" s="26">
        <v>0</v>
      </c>
      <c r="BH21" s="26">
        <f t="shared" si="10"/>
        <v>1.746</v>
      </c>
      <c r="BI21" s="31">
        <v>1</v>
      </c>
      <c r="BJ21" s="26">
        <f t="shared" si="11"/>
        <v>2.246</v>
      </c>
      <c r="BK21" s="27">
        <v>87</v>
      </c>
      <c r="BL21" s="31">
        <v>14</v>
      </c>
      <c r="BM21" s="26">
        <v>3.11</v>
      </c>
      <c r="BN21" s="26">
        <v>0.55600000000000005</v>
      </c>
      <c r="BO21" s="26"/>
      <c r="BP21" s="26"/>
      <c r="BQ21" s="26"/>
      <c r="BR21" s="26">
        <f t="shared" si="12"/>
        <v>3.6659999999999999</v>
      </c>
      <c r="BS21" s="31">
        <v>2</v>
      </c>
      <c r="BT21" s="26">
        <f t="shared" si="13"/>
        <v>4.6660000000000004</v>
      </c>
      <c r="BU21" s="27">
        <v>94</v>
      </c>
      <c r="BV21" s="31">
        <v>7</v>
      </c>
      <c r="BW21" s="26">
        <v>0.45700000000000002</v>
      </c>
      <c r="BX21" s="26"/>
      <c r="BY21" s="26"/>
      <c r="BZ21" s="26"/>
      <c r="CA21" s="26"/>
      <c r="CB21" s="26">
        <f t="shared" si="14"/>
        <v>0.45700000000000002</v>
      </c>
      <c r="CC21" s="31">
        <v>1</v>
      </c>
      <c r="CD21" s="26">
        <f t="shared" si="15"/>
        <v>0.95700000000000007</v>
      </c>
      <c r="CE21" s="27">
        <v>87</v>
      </c>
      <c r="CF21" s="31">
        <v>14</v>
      </c>
      <c r="CG21" s="26">
        <v>2.093</v>
      </c>
      <c r="CH21" s="26">
        <v>1.9930000000000001</v>
      </c>
      <c r="CI21" s="26"/>
      <c r="CJ21" s="26"/>
      <c r="CK21" s="26"/>
      <c r="CL21" s="31">
        <v>2</v>
      </c>
      <c r="CM21" s="26">
        <f t="shared" si="16"/>
        <v>4.0860000000000003</v>
      </c>
      <c r="CN21" s="26">
        <f t="shared" si="17"/>
        <v>5.0860000000000003</v>
      </c>
      <c r="CO21" s="31">
        <v>91</v>
      </c>
      <c r="CP21" s="26"/>
      <c r="CQ21" s="26"/>
      <c r="CR21" s="26"/>
      <c r="CS21" s="26"/>
      <c r="CT21" s="26"/>
      <c r="CU21" s="31"/>
      <c r="CV21" s="26">
        <f t="shared" si="18"/>
        <v>0</v>
      </c>
      <c r="CW21" s="26">
        <f t="shared" si="19"/>
        <v>0</v>
      </c>
      <c r="CX21" s="27">
        <v>83</v>
      </c>
      <c r="CY21" s="26">
        <f t="shared" si="25"/>
        <v>4.0860000000000003</v>
      </c>
      <c r="CZ21" s="31">
        <f t="shared" si="26"/>
        <v>174</v>
      </c>
      <c r="DA21" s="32">
        <f t="shared" si="27"/>
        <v>87</v>
      </c>
      <c r="DB21" s="27">
        <v>15</v>
      </c>
      <c r="DC21" s="26">
        <f>(AG21+AQ21+BU21+M21+W21+BA21)/6</f>
        <v>93.5</v>
      </c>
      <c r="DD21" s="27">
        <v>5</v>
      </c>
      <c r="DE21" s="26">
        <f t="shared" si="23"/>
        <v>90.25</v>
      </c>
      <c r="DF21" s="27">
        <v>10</v>
      </c>
    </row>
    <row r="22" spans="2:110" s="5" customFormat="1" ht="14.1" customHeight="1" x14ac:dyDescent="0.2">
      <c r="B22" s="28" t="s">
        <v>67</v>
      </c>
      <c r="C22" s="29" t="s">
        <v>31</v>
      </c>
      <c r="D22" s="30">
        <v>12</v>
      </c>
      <c r="E22" s="26">
        <v>3.42</v>
      </c>
      <c r="F22" s="26">
        <v>1.8540000000000001</v>
      </c>
      <c r="G22" s="26">
        <v>0.36599999999999999</v>
      </c>
      <c r="H22" s="26"/>
      <c r="I22" s="26"/>
      <c r="J22" s="26">
        <f t="shared" si="0"/>
        <v>5.64</v>
      </c>
      <c r="K22" s="31">
        <v>3</v>
      </c>
      <c r="L22" s="26">
        <f t="shared" si="1"/>
        <v>7.14</v>
      </c>
      <c r="M22" s="27">
        <v>99</v>
      </c>
      <c r="N22" s="31">
        <v>2</v>
      </c>
      <c r="O22" s="26">
        <v>2.7130000000000001</v>
      </c>
      <c r="P22" s="26">
        <v>0.95</v>
      </c>
      <c r="Q22" s="26"/>
      <c r="R22" s="26"/>
      <c r="S22" s="26"/>
      <c r="T22" s="26">
        <f t="shared" si="24"/>
        <v>3.6630000000000003</v>
      </c>
      <c r="U22" s="31">
        <v>2</v>
      </c>
      <c r="V22" s="26">
        <f t="shared" si="3"/>
        <v>4.6630000000000003</v>
      </c>
      <c r="W22" s="27">
        <v>95</v>
      </c>
      <c r="X22" s="27">
        <v>6</v>
      </c>
      <c r="Y22" s="26"/>
      <c r="Z22" s="26"/>
      <c r="AA22" s="26"/>
      <c r="AB22" s="26"/>
      <c r="AC22" s="26"/>
      <c r="AD22" s="26">
        <f t="shared" si="4"/>
        <v>0</v>
      </c>
      <c r="AE22" s="31">
        <v>0</v>
      </c>
      <c r="AF22" s="26">
        <f t="shared" si="5"/>
        <v>0</v>
      </c>
      <c r="AG22" s="27">
        <v>80</v>
      </c>
      <c r="AH22" s="31"/>
      <c r="AI22" s="26"/>
      <c r="AJ22" s="26"/>
      <c r="AK22" s="26"/>
      <c r="AL22" s="26"/>
      <c r="AM22" s="26"/>
      <c r="AN22" s="26">
        <f t="shared" si="6"/>
        <v>0</v>
      </c>
      <c r="AO22" s="31">
        <v>0</v>
      </c>
      <c r="AP22" s="26">
        <f t="shared" si="7"/>
        <v>0</v>
      </c>
      <c r="AQ22" s="27">
        <v>86</v>
      </c>
      <c r="AR22" s="31"/>
      <c r="AS22" s="26">
        <v>3.1669999999999998</v>
      </c>
      <c r="AT22" s="26"/>
      <c r="AU22" s="26"/>
      <c r="AV22" s="26"/>
      <c r="AW22" s="26"/>
      <c r="AX22" s="26">
        <f t="shared" si="8"/>
        <v>3.1669999999999998</v>
      </c>
      <c r="AY22" s="31">
        <v>1</v>
      </c>
      <c r="AZ22" s="26">
        <f t="shared" si="9"/>
        <v>3.6669999999999998</v>
      </c>
      <c r="BA22" s="27">
        <v>99</v>
      </c>
      <c r="BB22" s="31">
        <v>2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31">
        <v>0</v>
      </c>
      <c r="BJ22" s="26">
        <f t="shared" si="11"/>
        <v>0</v>
      </c>
      <c r="BK22" s="27"/>
      <c r="BL22" s="31"/>
      <c r="BM22" s="26" t="s">
        <v>59</v>
      </c>
      <c r="BN22" s="26" t="s">
        <v>59</v>
      </c>
      <c r="BO22" s="26" t="s">
        <v>59</v>
      </c>
      <c r="BP22" s="26" t="s">
        <v>59</v>
      </c>
      <c r="BQ22" s="26" t="s">
        <v>59</v>
      </c>
      <c r="BR22" s="26">
        <f t="shared" si="12"/>
        <v>0</v>
      </c>
      <c r="BS22" s="31"/>
      <c r="BT22" s="26">
        <f t="shared" si="13"/>
        <v>0</v>
      </c>
      <c r="BU22" s="27"/>
      <c r="BV22" s="31"/>
      <c r="BW22" s="26">
        <v>0.313</v>
      </c>
      <c r="BX22" s="26">
        <v>2.0579999999999998</v>
      </c>
      <c r="BY22" s="26"/>
      <c r="BZ22" s="26"/>
      <c r="CA22" s="26"/>
      <c r="CB22" s="26">
        <f t="shared" si="14"/>
        <v>2.371</v>
      </c>
      <c r="CC22" s="31">
        <v>2</v>
      </c>
      <c r="CD22" s="26">
        <f t="shared" si="15"/>
        <v>3.371</v>
      </c>
      <c r="CE22" s="27">
        <v>91</v>
      </c>
      <c r="CF22" s="31">
        <v>10</v>
      </c>
      <c r="CG22" s="26"/>
      <c r="CH22" s="26"/>
      <c r="CI22" s="26"/>
      <c r="CJ22" s="26"/>
      <c r="CK22" s="26"/>
      <c r="CL22" s="31"/>
      <c r="CM22" s="26">
        <f t="shared" si="16"/>
        <v>0</v>
      </c>
      <c r="CN22" s="26">
        <f t="shared" si="17"/>
        <v>0</v>
      </c>
      <c r="CO22" s="31">
        <v>80</v>
      </c>
      <c r="CP22" s="26">
        <v>2.008</v>
      </c>
      <c r="CQ22" s="26">
        <v>0.501</v>
      </c>
      <c r="CR22" s="26"/>
      <c r="CS22" s="26"/>
      <c r="CT22" s="26"/>
      <c r="CU22" s="27">
        <v>2</v>
      </c>
      <c r="CV22" s="26">
        <f t="shared" si="18"/>
        <v>2.5089999999999999</v>
      </c>
      <c r="CW22" s="26">
        <f t="shared" si="19"/>
        <v>3.5089999999999999</v>
      </c>
      <c r="CX22" s="27">
        <v>97</v>
      </c>
      <c r="CY22" s="26">
        <f t="shared" si="25"/>
        <v>2.5089999999999999</v>
      </c>
      <c r="CZ22" s="31">
        <f t="shared" si="26"/>
        <v>177</v>
      </c>
      <c r="DA22" s="32">
        <f t="shared" si="27"/>
        <v>88.5</v>
      </c>
      <c r="DB22" s="27">
        <v>12</v>
      </c>
      <c r="DC22" s="26">
        <f>(AG22+AQ22+CE22+M22+W22+BA22)/6</f>
        <v>91.666666666666671</v>
      </c>
      <c r="DD22" s="27">
        <v>12</v>
      </c>
      <c r="DE22" s="26">
        <f t="shared" si="23"/>
        <v>90.083333333333343</v>
      </c>
      <c r="DF22" s="27">
        <v>12</v>
      </c>
    </row>
    <row r="23" spans="2:110" s="5" customFormat="1" ht="14.1" customHeight="1" x14ac:dyDescent="0.2">
      <c r="B23" s="28" t="s">
        <v>72</v>
      </c>
      <c r="C23" s="29" t="s">
        <v>31</v>
      </c>
      <c r="D23" s="30">
        <v>17</v>
      </c>
      <c r="E23" s="26" t="s">
        <v>59</v>
      </c>
      <c r="F23" s="26" t="s">
        <v>59</v>
      </c>
      <c r="G23" s="26" t="s">
        <v>59</v>
      </c>
      <c r="H23" s="26" t="s">
        <v>59</v>
      </c>
      <c r="I23" s="26" t="s">
        <v>59</v>
      </c>
      <c r="J23" s="26">
        <f t="shared" si="0"/>
        <v>0</v>
      </c>
      <c r="K23" s="31"/>
      <c r="L23" s="26">
        <f t="shared" si="1"/>
        <v>0</v>
      </c>
      <c r="M23" s="27"/>
      <c r="N23" s="31"/>
      <c r="O23" s="26">
        <v>2.9849999999999999</v>
      </c>
      <c r="P23" s="26"/>
      <c r="Q23" s="26"/>
      <c r="R23" s="26"/>
      <c r="S23" s="26"/>
      <c r="T23" s="26">
        <f t="shared" si="24"/>
        <v>2.9849999999999999</v>
      </c>
      <c r="U23" s="31">
        <v>1</v>
      </c>
      <c r="V23" s="26">
        <f t="shared" si="3"/>
        <v>3.4849999999999999</v>
      </c>
      <c r="W23" s="27">
        <v>94</v>
      </c>
      <c r="X23" s="27">
        <v>7</v>
      </c>
      <c r="Y23" s="26">
        <v>0.66700000000000004</v>
      </c>
      <c r="Z23" s="26"/>
      <c r="AA23" s="26"/>
      <c r="AB23" s="26"/>
      <c r="AC23" s="26"/>
      <c r="AD23" s="26">
        <f t="shared" si="4"/>
        <v>0.66700000000000004</v>
      </c>
      <c r="AE23" s="31">
        <v>1</v>
      </c>
      <c r="AF23" s="26">
        <f t="shared" si="5"/>
        <v>1.167</v>
      </c>
      <c r="AG23" s="27">
        <v>85</v>
      </c>
      <c r="AH23" s="31">
        <v>16</v>
      </c>
      <c r="AI23" s="26">
        <v>1.7909999999999999</v>
      </c>
      <c r="AJ23" s="26"/>
      <c r="AK23" s="26"/>
      <c r="AL23" s="26"/>
      <c r="AM23" s="26"/>
      <c r="AN23" s="26">
        <f t="shared" si="6"/>
        <v>1.7909999999999999</v>
      </c>
      <c r="AO23" s="35">
        <v>1</v>
      </c>
      <c r="AP23" s="26">
        <f t="shared" si="7"/>
        <v>2.2909999999999999</v>
      </c>
      <c r="AQ23" s="27">
        <v>94</v>
      </c>
      <c r="AR23" s="31">
        <v>7</v>
      </c>
      <c r="AS23" s="26">
        <v>1.75</v>
      </c>
      <c r="AT23" s="26">
        <v>0.93</v>
      </c>
      <c r="AU23" s="26"/>
      <c r="AV23" s="26"/>
      <c r="AW23" s="26"/>
      <c r="AX23" s="26">
        <f t="shared" si="8"/>
        <v>2.68</v>
      </c>
      <c r="AY23" s="31">
        <v>2</v>
      </c>
      <c r="AZ23" s="26">
        <f t="shared" si="9"/>
        <v>3.68</v>
      </c>
      <c r="BA23" s="27">
        <v>100</v>
      </c>
      <c r="BB23" s="31">
        <v>1</v>
      </c>
      <c r="BC23" s="26" t="s">
        <v>59</v>
      </c>
      <c r="BD23" s="26" t="s">
        <v>59</v>
      </c>
      <c r="BE23" s="26" t="s">
        <v>59</v>
      </c>
      <c r="BF23" s="26" t="s">
        <v>59</v>
      </c>
      <c r="BG23" s="26" t="s">
        <v>59</v>
      </c>
      <c r="BH23" s="26">
        <f t="shared" ref="BH23:BH54" si="28">SUM(BC23:BG23)</f>
        <v>0</v>
      </c>
      <c r="BI23" s="31"/>
      <c r="BJ23" s="26">
        <f t="shared" si="11"/>
        <v>0</v>
      </c>
      <c r="BK23" s="27"/>
      <c r="BL23" s="31"/>
      <c r="BM23" s="26"/>
      <c r="BN23" s="26"/>
      <c r="BO23" s="26"/>
      <c r="BP23" s="26"/>
      <c r="BQ23" s="26"/>
      <c r="BR23" s="26">
        <f t="shared" si="12"/>
        <v>0</v>
      </c>
      <c r="BS23" s="31"/>
      <c r="BT23" s="26">
        <f t="shared" si="13"/>
        <v>0</v>
      </c>
      <c r="BU23" s="31">
        <v>80</v>
      </c>
      <c r="BV23" s="31"/>
      <c r="BW23" s="26">
        <v>2.4910000000000001</v>
      </c>
      <c r="BX23" s="26">
        <v>0.94099999999999995</v>
      </c>
      <c r="BY23" s="26"/>
      <c r="BZ23" s="26"/>
      <c r="CA23" s="26"/>
      <c r="CB23" s="26">
        <f t="shared" si="14"/>
        <v>3.4319999999999999</v>
      </c>
      <c r="CC23" s="31">
        <v>2</v>
      </c>
      <c r="CD23" s="26">
        <f t="shared" si="15"/>
        <v>4.4320000000000004</v>
      </c>
      <c r="CE23" s="27">
        <v>94</v>
      </c>
      <c r="CF23" s="31">
        <v>7</v>
      </c>
      <c r="CG23" s="26">
        <v>1.2669999999999999</v>
      </c>
      <c r="CH23" s="26"/>
      <c r="CI23" s="26"/>
      <c r="CJ23" s="26"/>
      <c r="CK23" s="26"/>
      <c r="CL23" s="31">
        <v>1</v>
      </c>
      <c r="CM23" s="26">
        <f t="shared" si="16"/>
        <v>1.2669999999999999</v>
      </c>
      <c r="CN23" s="26">
        <f t="shared" si="17"/>
        <v>1.7669999999999999</v>
      </c>
      <c r="CO23" s="31">
        <v>85</v>
      </c>
      <c r="CP23" s="26"/>
      <c r="CQ23" s="26"/>
      <c r="CR23" s="26"/>
      <c r="CS23" s="26"/>
      <c r="CT23" s="26"/>
      <c r="CU23" s="27"/>
      <c r="CV23" s="26">
        <f t="shared" si="18"/>
        <v>0</v>
      </c>
      <c r="CW23" s="26">
        <f t="shared" si="19"/>
        <v>0</v>
      </c>
      <c r="CX23" s="27">
        <v>83</v>
      </c>
      <c r="CY23" s="26">
        <f t="shared" si="25"/>
        <v>1.2669999999999999</v>
      </c>
      <c r="CZ23" s="31">
        <f t="shared" si="26"/>
        <v>168</v>
      </c>
      <c r="DA23" s="32">
        <f t="shared" si="27"/>
        <v>84</v>
      </c>
      <c r="DB23" s="27">
        <v>19</v>
      </c>
      <c r="DC23" s="26">
        <f>(AG23+AQ23+CE23+BU23+W23+BA23)/6</f>
        <v>91.166666666666671</v>
      </c>
      <c r="DD23" s="27">
        <v>15</v>
      </c>
      <c r="DE23" s="26">
        <f t="shared" si="23"/>
        <v>87.583333333333343</v>
      </c>
      <c r="DF23" s="27">
        <v>13</v>
      </c>
    </row>
    <row r="24" spans="2:110" s="5" customFormat="1" ht="14.1" customHeight="1" x14ac:dyDescent="0.2">
      <c r="B24" s="28" t="s">
        <v>73</v>
      </c>
      <c r="C24" s="29" t="s">
        <v>31</v>
      </c>
      <c r="D24" s="30">
        <v>18</v>
      </c>
      <c r="E24" s="26">
        <v>1.58</v>
      </c>
      <c r="F24" s="26"/>
      <c r="G24" s="26"/>
      <c r="H24" s="26"/>
      <c r="I24" s="26"/>
      <c r="J24" s="26">
        <f t="shared" si="0"/>
        <v>1.58</v>
      </c>
      <c r="K24" s="31">
        <v>1</v>
      </c>
      <c r="L24" s="26">
        <f t="shared" si="1"/>
        <v>2.08</v>
      </c>
      <c r="M24" s="27">
        <v>85</v>
      </c>
      <c r="N24" s="31">
        <v>16</v>
      </c>
      <c r="O24" s="26">
        <v>2.2919999999999998</v>
      </c>
      <c r="P24" s="26">
        <v>1.615</v>
      </c>
      <c r="Q24" s="26">
        <v>1.3009999999999999</v>
      </c>
      <c r="R24" s="26"/>
      <c r="S24" s="26"/>
      <c r="T24" s="26">
        <f t="shared" si="24"/>
        <v>5.2080000000000002</v>
      </c>
      <c r="U24" s="31">
        <v>3</v>
      </c>
      <c r="V24" s="26">
        <f t="shared" si="3"/>
        <v>6.7080000000000002</v>
      </c>
      <c r="W24" s="27">
        <v>99</v>
      </c>
      <c r="X24" s="27">
        <v>2</v>
      </c>
      <c r="Y24" s="26"/>
      <c r="Z24" s="26"/>
      <c r="AA24" s="26"/>
      <c r="AB24" s="26"/>
      <c r="AC24" s="26"/>
      <c r="AD24" s="26">
        <f t="shared" si="4"/>
        <v>0</v>
      </c>
      <c r="AE24" s="31">
        <v>0</v>
      </c>
      <c r="AF24" s="26">
        <f t="shared" si="5"/>
        <v>0</v>
      </c>
      <c r="AG24" s="27">
        <v>80</v>
      </c>
      <c r="AH24" s="31"/>
      <c r="AI24" s="26"/>
      <c r="AJ24" s="26"/>
      <c r="AK24" s="26"/>
      <c r="AL24" s="26"/>
      <c r="AM24" s="26"/>
      <c r="AN24" s="26">
        <f t="shared" si="6"/>
        <v>0</v>
      </c>
      <c r="AO24" s="31">
        <v>0</v>
      </c>
      <c r="AP24" s="26">
        <f t="shared" si="7"/>
        <v>0</v>
      </c>
      <c r="AQ24" s="27">
        <v>86</v>
      </c>
      <c r="AR24" s="31"/>
      <c r="AS24" s="26"/>
      <c r="AT24" s="26"/>
      <c r="AU24" s="26"/>
      <c r="AV24" s="26"/>
      <c r="AW24" s="26"/>
      <c r="AX24" s="26">
        <f t="shared" si="8"/>
        <v>0</v>
      </c>
      <c r="AY24" s="31">
        <v>0</v>
      </c>
      <c r="AZ24" s="26">
        <f t="shared" si="9"/>
        <v>0</v>
      </c>
      <c r="BA24" s="27">
        <v>87</v>
      </c>
      <c r="BB24" s="31">
        <v>10</v>
      </c>
      <c r="BC24" s="26" t="s">
        <v>59</v>
      </c>
      <c r="BD24" s="26" t="s">
        <v>59</v>
      </c>
      <c r="BE24" s="26" t="s">
        <v>59</v>
      </c>
      <c r="BF24" s="26" t="s">
        <v>59</v>
      </c>
      <c r="BG24" s="26" t="s">
        <v>59</v>
      </c>
      <c r="BH24" s="26">
        <f t="shared" si="28"/>
        <v>0</v>
      </c>
      <c r="BI24" s="31"/>
      <c r="BJ24" s="26">
        <f t="shared" si="11"/>
        <v>0</v>
      </c>
      <c r="BK24" s="27"/>
      <c r="BL24" s="31"/>
      <c r="BM24" s="26">
        <v>0.46200000000000002</v>
      </c>
      <c r="BN24" s="26"/>
      <c r="BO24" s="26"/>
      <c r="BP24" s="26"/>
      <c r="BQ24" s="26"/>
      <c r="BR24" s="26">
        <f t="shared" si="12"/>
        <v>0.46200000000000002</v>
      </c>
      <c r="BS24" s="31">
        <v>1</v>
      </c>
      <c r="BT24" s="26">
        <f t="shared" si="13"/>
        <v>0.96199999999999997</v>
      </c>
      <c r="BU24" s="27">
        <v>86</v>
      </c>
      <c r="BV24" s="31">
        <v>15</v>
      </c>
      <c r="BW24" s="26" t="s">
        <v>59</v>
      </c>
      <c r="BX24" s="26" t="s">
        <v>59</v>
      </c>
      <c r="BY24" s="26" t="s">
        <v>59</v>
      </c>
      <c r="BZ24" s="26" t="s">
        <v>59</v>
      </c>
      <c r="CA24" s="26" t="s">
        <v>59</v>
      </c>
      <c r="CB24" s="26">
        <f t="shared" si="14"/>
        <v>0</v>
      </c>
      <c r="CC24" s="31"/>
      <c r="CD24" s="26">
        <f t="shared" si="15"/>
        <v>0</v>
      </c>
      <c r="CE24" s="27"/>
      <c r="CF24" s="31"/>
      <c r="CG24" s="26"/>
      <c r="CH24" s="26"/>
      <c r="CI24" s="26"/>
      <c r="CJ24" s="26"/>
      <c r="CK24" s="26"/>
      <c r="CL24" s="31"/>
      <c r="CM24" s="26">
        <f t="shared" si="16"/>
        <v>0</v>
      </c>
      <c r="CN24" s="26">
        <f t="shared" si="17"/>
        <v>0</v>
      </c>
      <c r="CO24" s="31">
        <v>80</v>
      </c>
      <c r="CP24" s="26">
        <v>0.745</v>
      </c>
      <c r="CQ24" s="26"/>
      <c r="CR24" s="26"/>
      <c r="CS24" s="26"/>
      <c r="CT24" s="26"/>
      <c r="CU24" s="27">
        <v>1</v>
      </c>
      <c r="CV24" s="26">
        <f t="shared" si="18"/>
        <v>0.745</v>
      </c>
      <c r="CW24" s="26">
        <f t="shared" si="19"/>
        <v>1.2450000000000001</v>
      </c>
      <c r="CX24" s="27">
        <v>90</v>
      </c>
      <c r="CY24" s="26">
        <f t="shared" si="25"/>
        <v>0.745</v>
      </c>
      <c r="CZ24" s="31">
        <f t="shared" si="26"/>
        <v>170</v>
      </c>
      <c r="DA24" s="32">
        <f t="shared" si="27"/>
        <v>85</v>
      </c>
      <c r="DB24" s="27">
        <v>17</v>
      </c>
      <c r="DC24" s="26">
        <f>(AG24+AQ24+BU24+M24+W24+BA24)/6</f>
        <v>87.166666666666671</v>
      </c>
      <c r="DD24" s="27">
        <v>18</v>
      </c>
      <c r="DE24" s="26">
        <f t="shared" si="23"/>
        <v>86.083333333333343</v>
      </c>
      <c r="DF24" s="27">
        <v>14</v>
      </c>
    </row>
    <row r="25" spans="2:110" s="5" customFormat="1" ht="14.1" customHeight="1" x14ac:dyDescent="0.2">
      <c r="B25" s="29" t="s">
        <v>86</v>
      </c>
      <c r="C25" s="29" t="s">
        <v>35</v>
      </c>
      <c r="D25" s="30">
        <v>31</v>
      </c>
      <c r="E25" s="26">
        <v>2.694</v>
      </c>
      <c r="F25" s="26"/>
      <c r="G25" s="26"/>
      <c r="H25" s="26"/>
      <c r="I25" s="26"/>
      <c r="J25" s="26">
        <f t="shared" si="0"/>
        <v>2.694</v>
      </c>
      <c r="K25" s="31">
        <v>1</v>
      </c>
      <c r="L25" s="26">
        <f t="shared" si="1"/>
        <v>3.194</v>
      </c>
      <c r="M25" s="27">
        <v>90</v>
      </c>
      <c r="N25" s="31">
        <v>11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f t="shared" si="24"/>
        <v>0</v>
      </c>
      <c r="U25" s="31">
        <v>0</v>
      </c>
      <c r="V25" s="26">
        <f t="shared" si="3"/>
        <v>0</v>
      </c>
      <c r="W25" s="27">
        <v>78</v>
      </c>
      <c r="X25" s="31"/>
      <c r="Y25" s="26"/>
      <c r="Z25" s="26"/>
      <c r="AA25" s="26"/>
      <c r="AB25" s="26"/>
      <c r="AC25" s="26"/>
      <c r="AD25" s="26">
        <f t="shared" si="4"/>
        <v>0</v>
      </c>
      <c r="AE25" s="31">
        <v>0</v>
      </c>
      <c r="AF25" s="26">
        <f t="shared" si="5"/>
        <v>0</v>
      </c>
      <c r="AG25" s="27">
        <v>80</v>
      </c>
      <c r="AH25" s="31"/>
      <c r="AI25" s="26" t="s">
        <v>59</v>
      </c>
      <c r="AJ25" s="26" t="s">
        <v>59</v>
      </c>
      <c r="AK25" s="26" t="s">
        <v>59</v>
      </c>
      <c r="AL25" s="26" t="s">
        <v>59</v>
      </c>
      <c r="AM25" s="26" t="s">
        <v>59</v>
      </c>
      <c r="AN25" s="26">
        <f t="shared" si="6"/>
        <v>0</v>
      </c>
      <c r="AO25" s="31"/>
      <c r="AP25" s="26">
        <f t="shared" si="7"/>
        <v>0</v>
      </c>
      <c r="AQ25" s="27"/>
      <c r="AR25" s="31"/>
      <c r="AS25" s="26"/>
      <c r="AT25" s="26"/>
      <c r="AU25" s="26"/>
      <c r="AV25" s="26"/>
      <c r="AW25" s="26"/>
      <c r="AX25" s="26">
        <f t="shared" si="8"/>
        <v>0</v>
      </c>
      <c r="AY25" s="31">
        <v>0</v>
      </c>
      <c r="AZ25" s="26">
        <f t="shared" si="9"/>
        <v>0</v>
      </c>
      <c r="BA25" s="27">
        <v>87</v>
      </c>
      <c r="BB25" s="31">
        <v>10</v>
      </c>
      <c r="BC25" s="26">
        <v>2.282</v>
      </c>
      <c r="BD25" s="26">
        <v>1.196</v>
      </c>
      <c r="BE25" s="26">
        <v>3.0150000000000001</v>
      </c>
      <c r="BF25" s="26">
        <v>0</v>
      </c>
      <c r="BG25" s="26">
        <v>0</v>
      </c>
      <c r="BH25" s="26">
        <f t="shared" si="28"/>
        <v>6.4930000000000003</v>
      </c>
      <c r="BI25" s="31">
        <v>3</v>
      </c>
      <c r="BJ25" s="26">
        <f t="shared" si="11"/>
        <v>7.9930000000000003</v>
      </c>
      <c r="BK25" s="27">
        <v>96</v>
      </c>
      <c r="BL25" s="31">
        <v>5</v>
      </c>
      <c r="BM25" s="26">
        <v>2.5169999999999999</v>
      </c>
      <c r="BN25" s="26"/>
      <c r="BO25" s="26"/>
      <c r="BP25" s="26"/>
      <c r="BQ25" s="26"/>
      <c r="BR25" s="26">
        <f t="shared" si="12"/>
        <v>2.5169999999999999</v>
      </c>
      <c r="BS25" s="31">
        <v>1</v>
      </c>
      <c r="BT25" s="26">
        <f t="shared" si="13"/>
        <v>3.0169999999999999</v>
      </c>
      <c r="BU25" s="27">
        <v>92</v>
      </c>
      <c r="BV25" s="31">
        <v>9</v>
      </c>
      <c r="BW25" s="26" t="s">
        <v>59</v>
      </c>
      <c r="BX25" s="26" t="s">
        <v>59</v>
      </c>
      <c r="BY25" s="26" t="s">
        <v>59</v>
      </c>
      <c r="BZ25" s="26" t="s">
        <v>59</v>
      </c>
      <c r="CA25" s="26" t="s">
        <v>59</v>
      </c>
      <c r="CB25" s="26">
        <f t="shared" si="14"/>
        <v>0</v>
      </c>
      <c r="CC25" s="31"/>
      <c r="CD25" s="26">
        <f t="shared" si="15"/>
        <v>0</v>
      </c>
      <c r="CE25" s="27"/>
      <c r="CF25" s="31"/>
      <c r="CG25" s="26">
        <v>2.4590000000000001</v>
      </c>
      <c r="CH25" s="33"/>
      <c r="CI25" s="33"/>
      <c r="CJ25" s="33"/>
      <c r="CK25" s="33"/>
      <c r="CL25" s="34">
        <v>1</v>
      </c>
      <c r="CM25" s="26">
        <f t="shared" si="16"/>
        <v>2.4590000000000001</v>
      </c>
      <c r="CN25" s="26">
        <f t="shared" si="17"/>
        <v>2.9590000000000001</v>
      </c>
      <c r="CO25" s="31">
        <v>87</v>
      </c>
      <c r="CP25" s="26"/>
      <c r="CQ25" s="26"/>
      <c r="CR25" s="26"/>
      <c r="CS25" s="26"/>
      <c r="CT25" s="26"/>
      <c r="CU25" s="27"/>
      <c r="CV25" s="26">
        <f t="shared" si="18"/>
        <v>0</v>
      </c>
      <c r="CW25" s="26">
        <f t="shared" si="19"/>
        <v>0</v>
      </c>
      <c r="CX25" s="27">
        <v>83</v>
      </c>
      <c r="CY25" s="26">
        <f t="shared" si="25"/>
        <v>2.4590000000000001</v>
      </c>
      <c r="CZ25" s="31">
        <f t="shared" si="26"/>
        <v>170</v>
      </c>
      <c r="DA25" s="32">
        <f t="shared" si="27"/>
        <v>85</v>
      </c>
      <c r="DB25" s="27">
        <v>17</v>
      </c>
      <c r="DC25" s="26">
        <f>(AG25+BK25+BU25+M25+W25+BA25)/6</f>
        <v>87.166666666666671</v>
      </c>
      <c r="DD25" s="27">
        <v>19</v>
      </c>
      <c r="DE25" s="26">
        <f t="shared" si="23"/>
        <v>86.083333333333343</v>
      </c>
      <c r="DF25" s="27">
        <v>14</v>
      </c>
    </row>
    <row r="26" spans="2:110" s="5" customFormat="1" ht="14.1" customHeight="1" x14ac:dyDescent="0.2">
      <c r="B26" s="29" t="s">
        <v>70</v>
      </c>
      <c r="C26" s="29" t="s">
        <v>31</v>
      </c>
      <c r="D26" s="30">
        <v>15</v>
      </c>
      <c r="E26" s="26"/>
      <c r="F26" s="26"/>
      <c r="G26" s="26"/>
      <c r="H26" s="26"/>
      <c r="I26" s="26"/>
      <c r="J26" s="26">
        <f t="shared" si="0"/>
        <v>0</v>
      </c>
      <c r="K26" s="31">
        <v>0</v>
      </c>
      <c r="L26" s="26">
        <f t="shared" si="1"/>
        <v>0</v>
      </c>
      <c r="M26" s="27">
        <v>78</v>
      </c>
      <c r="N26" s="31">
        <v>19</v>
      </c>
      <c r="O26" s="26">
        <v>1.728</v>
      </c>
      <c r="P26" s="26"/>
      <c r="Q26" s="26"/>
      <c r="R26" s="26"/>
      <c r="S26" s="26"/>
      <c r="T26" s="26">
        <f t="shared" si="24"/>
        <v>1.728</v>
      </c>
      <c r="U26" s="31">
        <v>1</v>
      </c>
      <c r="V26" s="26">
        <f t="shared" si="3"/>
        <v>2.2279999999999998</v>
      </c>
      <c r="W26" s="27">
        <v>88</v>
      </c>
      <c r="X26" s="27">
        <v>13</v>
      </c>
      <c r="Y26" s="26"/>
      <c r="Z26" s="26"/>
      <c r="AA26" s="26"/>
      <c r="AB26" s="26"/>
      <c r="AC26" s="26"/>
      <c r="AD26" s="26">
        <f t="shared" si="4"/>
        <v>0</v>
      </c>
      <c r="AE26" s="31">
        <v>0</v>
      </c>
      <c r="AF26" s="26">
        <f t="shared" si="5"/>
        <v>0</v>
      </c>
      <c r="AG26" s="27">
        <v>80</v>
      </c>
      <c r="AH26" s="31"/>
      <c r="AI26" s="26">
        <v>1.079</v>
      </c>
      <c r="AJ26" s="26"/>
      <c r="AK26" s="26"/>
      <c r="AL26" s="26"/>
      <c r="AM26" s="26"/>
      <c r="AN26" s="26">
        <f t="shared" si="6"/>
        <v>1.079</v>
      </c>
      <c r="AO26" s="31">
        <v>1</v>
      </c>
      <c r="AP26" s="26">
        <f t="shared" si="7"/>
        <v>1.579</v>
      </c>
      <c r="AQ26" s="27">
        <v>93</v>
      </c>
      <c r="AR26" s="31">
        <v>8</v>
      </c>
      <c r="AS26" s="26"/>
      <c r="AT26" s="26"/>
      <c r="AU26" s="26"/>
      <c r="AV26" s="26"/>
      <c r="AW26" s="26"/>
      <c r="AX26" s="26">
        <f t="shared" si="8"/>
        <v>0</v>
      </c>
      <c r="AY26" s="31">
        <v>0</v>
      </c>
      <c r="AZ26" s="26">
        <f t="shared" si="9"/>
        <v>0</v>
      </c>
      <c r="BA26" s="27">
        <v>87</v>
      </c>
      <c r="BB26" s="31">
        <v>10</v>
      </c>
      <c r="BC26" s="26">
        <v>0.39900000000000002</v>
      </c>
      <c r="BD26" s="26">
        <v>0</v>
      </c>
      <c r="BE26" s="26">
        <v>0</v>
      </c>
      <c r="BF26" s="26">
        <v>0</v>
      </c>
      <c r="BG26" s="26">
        <v>0</v>
      </c>
      <c r="BH26" s="26">
        <f t="shared" si="28"/>
        <v>0.39900000000000002</v>
      </c>
      <c r="BI26" s="31">
        <v>1</v>
      </c>
      <c r="BJ26" s="26">
        <f t="shared" si="11"/>
        <v>0.89900000000000002</v>
      </c>
      <c r="BK26" s="27">
        <v>82</v>
      </c>
      <c r="BL26" s="31">
        <v>19</v>
      </c>
      <c r="BM26" s="26"/>
      <c r="BN26" s="26"/>
      <c r="BO26" s="26"/>
      <c r="BP26" s="26"/>
      <c r="BQ26" s="26"/>
      <c r="BR26" s="26">
        <f t="shared" si="12"/>
        <v>0</v>
      </c>
      <c r="BS26" s="31"/>
      <c r="BT26" s="26">
        <f t="shared" si="13"/>
        <v>0</v>
      </c>
      <c r="BU26" s="27">
        <v>80</v>
      </c>
      <c r="BV26" s="31"/>
      <c r="BW26" s="26">
        <v>0.32300000000000001</v>
      </c>
      <c r="BX26" s="26"/>
      <c r="BY26" s="26"/>
      <c r="BZ26" s="26"/>
      <c r="CA26" s="26"/>
      <c r="CB26" s="26">
        <f t="shared" si="14"/>
        <v>0.32300000000000001</v>
      </c>
      <c r="CC26" s="31">
        <v>1</v>
      </c>
      <c r="CD26" s="26">
        <f t="shared" si="15"/>
        <v>0.82299999999999995</v>
      </c>
      <c r="CE26" s="27">
        <v>86</v>
      </c>
      <c r="CF26" s="31">
        <v>15</v>
      </c>
      <c r="CG26" s="26">
        <v>2.6160000000000001</v>
      </c>
      <c r="CH26" s="26"/>
      <c r="CI26" s="26"/>
      <c r="CJ26" s="26"/>
      <c r="CK26" s="26"/>
      <c r="CL26" s="31">
        <v>1</v>
      </c>
      <c r="CM26" s="26">
        <f t="shared" si="16"/>
        <v>2.6160000000000001</v>
      </c>
      <c r="CN26" s="26">
        <f t="shared" si="17"/>
        <v>3.1160000000000001</v>
      </c>
      <c r="CO26" s="31">
        <v>88</v>
      </c>
      <c r="CP26" s="26"/>
      <c r="CQ26" s="26"/>
      <c r="CR26" s="26"/>
      <c r="CS26" s="26"/>
      <c r="CT26" s="26"/>
      <c r="CU26" s="26"/>
      <c r="CV26" s="26">
        <f t="shared" si="18"/>
        <v>0</v>
      </c>
      <c r="CW26" s="26">
        <f t="shared" si="19"/>
        <v>0</v>
      </c>
      <c r="CX26" s="27">
        <v>83</v>
      </c>
      <c r="CY26" s="26">
        <f t="shared" si="25"/>
        <v>2.6160000000000001</v>
      </c>
      <c r="CZ26" s="31">
        <f t="shared" si="26"/>
        <v>171</v>
      </c>
      <c r="DA26" s="32">
        <f t="shared" si="27"/>
        <v>85.5</v>
      </c>
      <c r="DB26" s="27">
        <v>16</v>
      </c>
      <c r="DC26" s="26">
        <f>(AG26+AQ26+CE26+BK26+W26+BA26)/6</f>
        <v>86</v>
      </c>
      <c r="DD26" s="27">
        <v>20</v>
      </c>
      <c r="DE26" s="26">
        <f t="shared" si="23"/>
        <v>85.75</v>
      </c>
      <c r="DF26" s="27">
        <v>16</v>
      </c>
    </row>
    <row r="27" spans="2:110" s="5" customFormat="1" ht="14.1" customHeight="1" x14ac:dyDescent="0.2">
      <c r="B27" s="28" t="s">
        <v>84</v>
      </c>
      <c r="C27" s="29" t="s">
        <v>34</v>
      </c>
      <c r="D27" s="30">
        <v>29</v>
      </c>
      <c r="E27" s="26">
        <v>2.06</v>
      </c>
      <c r="F27" s="26"/>
      <c r="G27" s="26"/>
      <c r="H27" s="26"/>
      <c r="I27" s="26"/>
      <c r="J27" s="26">
        <f t="shared" si="0"/>
        <v>2.06</v>
      </c>
      <c r="K27" s="35">
        <v>1</v>
      </c>
      <c r="L27" s="26">
        <f t="shared" si="1"/>
        <v>2.56</v>
      </c>
      <c r="M27" s="27">
        <v>86</v>
      </c>
      <c r="N27" s="31">
        <v>15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f t="shared" si="24"/>
        <v>0</v>
      </c>
      <c r="U27" s="35">
        <v>0</v>
      </c>
      <c r="V27" s="26">
        <f t="shared" si="3"/>
        <v>0</v>
      </c>
      <c r="W27" s="27">
        <v>78</v>
      </c>
      <c r="X27" s="31"/>
      <c r="Y27" s="26"/>
      <c r="Z27" s="26"/>
      <c r="AA27" s="26"/>
      <c r="AB27" s="26"/>
      <c r="AC27" s="26"/>
      <c r="AD27" s="26">
        <f t="shared" si="4"/>
        <v>0</v>
      </c>
      <c r="AE27" s="31">
        <v>0</v>
      </c>
      <c r="AF27" s="26">
        <f t="shared" si="5"/>
        <v>0</v>
      </c>
      <c r="AG27" s="27">
        <v>80</v>
      </c>
      <c r="AH27" s="31"/>
      <c r="AI27" s="26" t="s">
        <v>59</v>
      </c>
      <c r="AJ27" s="26" t="s">
        <v>59</v>
      </c>
      <c r="AK27" s="26" t="s">
        <v>59</v>
      </c>
      <c r="AL27" s="26" t="s">
        <v>59</v>
      </c>
      <c r="AM27" s="26" t="s">
        <v>59</v>
      </c>
      <c r="AN27" s="26">
        <f t="shared" si="6"/>
        <v>0</v>
      </c>
      <c r="AO27" s="31"/>
      <c r="AP27" s="26">
        <f t="shared" si="7"/>
        <v>0</v>
      </c>
      <c r="AQ27" s="27"/>
      <c r="AR27" s="31"/>
      <c r="AS27" s="26"/>
      <c r="AT27" s="26"/>
      <c r="AU27" s="26"/>
      <c r="AV27" s="26"/>
      <c r="AW27" s="26"/>
      <c r="AX27" s="26">
        <f t="shared" si="8"/>
        <v>0</v>
      </c>
      <c r="AY27" s="31">
        <v>0</v>
      </c>
      <c r="AZ27" s="26">
        <f t="shared" si="9"/>
        <v>0</v>
      </c>
      <c r="BA27" s="27">
        <v>87</v>
      </c>
      <c r="BB27" s="31">
        <v>10</v>
      </c>
      <c r="BC27" s="26">
        <v>0.81799999999999995</v>
      </c>
      <c r="BD27" s="26">
        <v>2.105</v>
      </c>
      <c r="BE27" s="26">
        <v>2.83</v>
      </c>
      <c r="BF27" s="26">
        <v>0</v>
      </c>
      <c r="BG27" s="26">
        <v>0</v>
      </c>
      <c r="BH27" s="26">
        <f t="shared" si="28"/>
        <v>5.7530000000000001</v>
      </c>
      <c r="BI27" s="31">
        <v>3</v>
      </c>
      <c r="BJ27" s="26">
        <f t="shared" si="11"/>
        <v>7.2530000000000001</v>
      </c>
      <c r="BK27" s="27">
        <v>94</v>
      </c>
      <c r="BL27" s="31">
        <v>7</v>
      </c>
      <c r="BM27" s="26">
        <v>1.3819999999999999</v>
      </c>
      <c r="BN27" s="26"/>
      <c r="BO27" s="26"/>
      <c r="BP27" s="26"/>
      <c r="BQ27" s="26"/>
      <c r="BR27" s="26">
        <f t="shared" si="12"/>
        <v>1.3819999999999999</v>
      </c>
      <c r="BS27" s="35">
        <v>1</v>
      </c>
      <c r="BT27" s="26">
        <f t="shared" si="13"/>
        <v>1.8819999999999999</v>
      </c>
      <c r="BU27" s="27">
        <v>89</v>
      </c>
      <c r="BV27" s="31">
        <v>12</v>
      </c>
      <c r="BW27" s="26">
        <v>0.36799999999999999</v>
      </c>
      <c r="BX27" s="26">
        <v>2.8069999999999999</v>
      </c>
      <c r="BY27" s="26"/>
      <c r="BZ27" s="26"/>
      <c r="CA27" s="26"/>
      <c r="CB27" s="26">
        <f t="shared" si="14"/>
        <v>3.1749999999999998</v>
      </c>
      <c r="CC27" s="31">
        <v>2</v>
      </c>
      <c r="CD27" s="26">
        <f t="shared" si="15"/>
        <v>4.1749999999999998</v>
      </c>
      <c r="CE27" s="27">
        <v>93</v>
      </c>
      <c r="CF27" s="31">
        <v>8</v>
      </c>
      <c r="CG27" s="26"/>
      <c r="CH27" s="26"/>
      <c r="CI27" s="26"/>
      <c r="CJ27" s="26"/>
      <c r="CK27" s="26"/>
      <c r="CL27" s="31"/>
      <c r="CM27" s="26">
        <f t="shared" si="16"/>
        <v>0</v>
      </c>
      <c r="CN27" s="26">
        <f t="shared" si="17"/>
        <v>0</v>
      </c>
      <c r="CO27" s="31">
        <v>80</v>
      </c>
      <c r="CP27" s="26"/>
      <c r="CQ27" s="26"/>
      <c r="CR27" s="26"/>
      <c r="CS27" s="26"/>
      <c r="CT27" s="26"/>
      <c r="CU27" s="27"/>
      <c r="CV27" s="26">
        <f t="shared" si="18"/>
        <v>0</v>
      </c>
      <c r="CW27" s="26">
        <f t="shared" si="19"/>
        <v>0</v>
      </c>
      <c r="CX27" s="27">
        <v>83</v>
      </c>
      <c r="CY27" s="26">
        <f t="shared" si="25"/>
        <v>0</v>
      </c>
      <c r="CZ27" s="31">
        <f t="shared" si="26"/>
        <v>163</v>
      </c>
      <c r="DA27" s="32">
        <f t="shared" si="27"/>
        <v>81.5</v>
      </c>
      <c r="DB27" s="27">
        <v>20</v>
      </c>
      <c r="DC27" s="26">
        <f>(AG27+BK27+CE27+M27+BU27+BA27)/6</f>
        <v>88.166666666666671</v>
      </c>
      <c r="DD27" s="27">
        <v>17</v>
      </c>
      <c r="DE27" s="26">
        <f t="shared" si="23"/>
        <v>84.833333333333343</v>
      </c>
      <c r="DF27" s="27">
        <v>17</v>
      </c>
    </row>
    <row r="28" spans="2:110" s="5" customFormat="1" ht="14.1" customHeight="1" x14ac:dyDescent="0.2">
      <c r="B28" s="28" t="s">
        <v>0</v>
      </c>
      <c r="C28" s="36" t="s">
        <v>11</v>
      </c>
      <c r="D28" s="30">
        <v>60</v>
      </c>
      <c r="E28" s="26" t="s">
        <v>59</v>
      </c>
      <c r="F28" s="26" t="s">
        <v>59</v>
      </c>
      <c r="G28" s="26" t="s">
        <v>59</v>
      </c>
      <c r="H28" s="26" t="s">
        <v>59</v>
      </c>
      <c r="I28" s="26" t="s">
        <v>59</v>
      </c>
      <c r="J28" s="26">
        <f t="shared" si="0"/>
        <v>0</v>
      </c>
      <c r="K28" s="31"/>
      <c r="L28" s="26">
        <f t="shared" si="1"/>
        <v>0</v>
      </c>
      <c r="M28" s="27"/>
      <c r="N28" s="31"/>
      <c r="O28" s="26">
        <v>0.6</v>
      </c>
      <c r="P28" s="26"/>
      <c r="Q28" s="26"/>
      <c r="R28" s="26"/>
      <c r="S28" s="26"/>
      <c r="T28" s="26">
        <f t="shared" si="24"/>
        <v>0.6</v>
      </c>
      <c r="U28" s="31">
        <v>1</v>
      </c>
      <c r="V28" s="26">
        <f t="shared" si="3"/>
        <v>1.1000000000000001</v>
      </c>
      <c r="W28" s="27">
        <v>85</v>
      </c>
      <c r="X28" s="27">
        <v>16</v>
      </c>
      <c r="Y28" s="26"/>
      <c r="Z28" s="26"/>
      <c r="AA28" s="26"/>
      <c r="AB28" s="26"/>
      <c r="AC28" s="26"/>
      <c r="AD28" s="26">
        <f t="shared" si="4"/>
        <v>0</v>
      </c>
      <c r="AE28" s="31">
        <v>0</v>
      </c>
      <c r="AF28" s="26">
        <f t="shared" si="5"/>
        <v>0</v>
      </c>
      <c r="AG28" s="27">
        <v>80</v>
      </c>
      <c r="AH28" s="31"/>
      <c r="AI28" s="26" t="s">
        <v>59</v>
      </c>
      <c r="AJ28" s="26" t="s">
        <v>59</v>
      </c>
      <c r="AK28" s="26" t="s">
        <v>59</v>
      </c>
      <c r="AL28" s="26" t="s">
        <v>59</v>
      </c>
      <c r="AM28" s="26" t="s">
        <v>59</v>
      </c>
      <c r="AN28" s="26">
        <f t="shared" si="6"/>
        <v>0</v>
      </c>
      <c r="AO28" s="31"/>
      <c r="AP28" s="26">
        <f t="shared" si="7"/>
        <v>0</v>
      </c>
      <c r="AQ28" s="27"/>
      <c r="AR28" s="31"/>
      <c r="AS28" s="26"/>
      <c r="AT28" s="26"/>
      <c r="AU28" s="26"/>
      <c r="AV28" s="26"/>
      <c r="AW28" s="26"/>
      <c r="AX28" s="26">
        <f t="shared" si="8"/>
        <v>0</v>
      </c>
      <c r="AY28" s="31">
        <v>0</v>
      </c>
      <c r="AZ28" s="26">
        <f t="shared" si="9"/>
        <v>0</v>
      </c>
      <c r="BA28" s="27">
        <v>87</v>
      </c>
      <c r="BB28" s="31">
        <v>10</v>
      </c>
      <c r="BC28" s="26" t="s">
        <v>59</v>
      </c>
      <c r="BD28" s="26" t="s">
        <v>59</v>
      </c>
      <c r="BE28" s="26" t="s">
        <v>59</v>
      </c>
      <c r="BF28" s="26" t="s">
        <v>59</v>
      </c>
      <c r="BG28" s="26" t="s">
        <v>59</v>
      </c>
      <c r="BH28" s="26">
        <f t="shared" si="28"/>
        <v>0</v>
      </c>
      <c r="BI28" s="31"/>
      <c r="BJ28" s="26">
        <f t="shared" si="11"/>
        <v>0</v>
      </c>
      <c r="BK28" s="27"/>
      <c r="BL28" s="31"/>
      <c r="BM28" s="26" t="s">
        <v>59</v>
      </c>
      <c r="BN28" s="26" t="s">
        <v>59</v>
      </c>
      <c r="BO28" s="26" t="s">
        <v>59</v>
      </c>
      <c r="BP28" s="26" t="s">
        <v>59</v>
      </c>
      <c r="BQ28" s="26" t="s">
        <v>59</v>
      </c>
      <c r="BR28" s="26">
        <f t="shared" si="12"/>
        <v>0</v>
      </c>
      <c r="BS28" s="31"/>
      <c r="BT28" s="26">
        <f t="shared" si="13"/>
        <v>0</v>
      </c>
      <c r="BU28" s="27"/>
      <c r="BV28" s="31"/>
      <c r="BW28" s="26" t="s">
        <v>59</v>
      </c>
      <c r="BX28" s="26" t="s">
        <v>59</v>
      </c>
      <c r="BY28" s="26" t="s">
        <v>59</v>
      </c>
      <c r="BZ28" s="26" t="s">
        <v>59</v>
      </c>
      <c r="CA28" s="26" t="s">
        <v>59</v>
      </c>
      <c r="CB28" s="26">
        <f t="shared" si="14"/>
        <v>0</v>
      </c>
      <c r="CC28" s="31"/>
      <c r="CD28" s="26">
        <f t="shared" si="15"/>
        <v>0</v>
      </c>
      <c r="CE28" s="27"/>
      <c r="CF28" s="31"/>
      <c r="CG28" s="26"/>
      <c r="CH28" s="26"/>
      <c r="CI28" s="26"/>
      <c r="CJ28" s="26"/>
      <c r="CK28" s="26"/>
      <c r="CL28" s="31"/>
      <c r="CM28" s="26">
        <f t="shared" si="16"/>
        <v>0</v>
      </c>
      <c r="CN28" s="26">
        <f t="shared" si="17"/>
        <v>0</v>
      </c>
      <c r="CO28" s="31">
        <v>80</v>
      </c>
      <c r="CP28" s="26"/>
      <c r="CQ28" s="26"/>
      <c r="CR28" s="26"/>
      <c r="CS28" s="26"/>
      <c r="CT28" s="26"/>
      <c r="CU28" s="27"/>
      <c r="CV28" s="26">
        <f t="shared" si="18"/>
        <v>0</v>
      </c>
      <c r="CW28" s="26">
        <f t="shared" si="19"/>
        <v>0</v>
      </c>
      <c r="CX28" s="27">
        <v>83</v>
      </c>
      <c r="CY28" s="26">
        <f t="shared" si="25"/>
        <v>0</v>
      </c>
      <c r="CZ28" s="31">
        <f t="shared" si="26"/>
        <v>163</v>
      </c>
      <c r="DA28" s="32">
        <f t="shared" si="27"/>
        <v>81.5</v>
      </c>
      <c r="DB28" s="27">
        <v>20</v>
      </c>
      <c r="DC28" s="26">
        <f>(AG28+AQ28+CE28+M28+W28+BA28)/6</f>
        <v>42</v>
      </c>
      <c r="DD28" s="27">
        <v>25</v>
      </c>
      <c r="DE28" s="26">
        <f t="shared" si="23"/>
        <v>61.75</v>
      </c>
      <c r="DF28" s="27">
        <v>18</v>
      </c>
    </row>
    <row r="29" spans="2:110" s="5" customFormat="1" ht="14.1" customHeight="1" x14ac:dyDescent="0.2">
      <c r="B29" s="28" t="s">
        <v>83</v>
      </c>
      <c r="C29" s="29" t="s">
        <v>34</v>
      </c>
      <c r="D29" s="30">
        <v>28</v>
      </c>
      <c r="E29" s="26" t="s">
        <v>59</v>
      </c>
      <c r="F29" s="26" t="s">
        <v>59</v>
      </c>
      <c r="G29" s="26" t="s">
        <v>59</v>
      </c>
      <c r="H29" s="26" t="s">
        <v>59</v>
      </c>
      <c r="I29" s="26" t="s">
        <v>59</v>
      </c>
      <c r="J29" s="26">
        <f t="shared" si="0"/>
        <v>0</v>
      </c>
      <c r="K29" s="31"/>
      <c r="L29" s="26">
        <f t="shared" si="1"/>
        <v>0</v>
      </c>
      <c r="M29" s="27"/>
      <c r="N29" s="31"/>
      <c r="O29" s="26" t="s">
        <v>59</v>
      </c>
      <c r="P29" s="26" t="s">
        <v>59</v>
      </c>
      <c r="Q29" s="26" t="s">
        <v>59</v>
      </c>
      <c r="R29" s="26" t="s">
        <v>59</v>
      </c>
      <c r="S29" s="26" t="s">
        <v>59</v>
      </c>
      <c r="T29" s="26">
        <f t="shared" si="24"/>
        <v>0</v>
      </c>
      <c r="U29" s="31"/>
      <c r="V29" s="26">
        <f t="shared" si="3"/>
        <v>0</v>
      </c>
      <c r="W29" s="27"/>
      <c r="X29" s="31"/>
      <c r="Y29" s="26" t="s">
        <v>59</v>
      </c>
      <c r="Z29" s="26" t="s">
        <v>59</v>
      </c>
      <c r="AA29" s="26" t="s">
        <v>59</v>
      </c>
      <c r="AB29" s="26" t="s">
        <v>59</v>
      </c>
      <c r="AC29" s="26" t="s">
        <v>59</v>
      </c>
      <c r="AD29" s="26">
        <f t="shared" si="4"/>
        <v>0</v>
      </c>
      <c r="AE29" s="35"/>
      <c r="AF29" s="26">
        <f t="shared" si="5"/>
        <v>0</v>
      </c>
      <c r="AG29" s="27"/>
      <c r="AH29" s="31"/>
      <c r="AI29" s="26" t="s">
        <v>59</v>
      </c>
      <c r="AJ29" s="26" t="s">
        <v>59</v>
      </c>
      <c r="AK29" s="26" t="s">
        <v>59</v>
      </c>
      <c r="AL29" s="26" t="s">
        <v>59</v>
      </c>
      <c r="AM29" s="26" t="s">
        <v>59</v>
      </c>
      <c r="AN29" s="26">
        <f t="shared" si="6"/>
        <v>0</v>
      </c>
      <c r="AO29" s="31"/>
      <c r="AP29" s="26">
        <f t="shared" si="7"/>
        <v>0</v>
      </c>
      <c r="AQ29" s="27"/>
      <c r="AR29" s="31"/>
      <c r="AS29" s="26" t="s">
        <v>59</v>
      </c>
      <c r="AT29" s="26" t="s">
        <v>59</v>
      </c>
      <c r="AU29" s="26" t="s">
        <v>59</v>
      </c>
      <c r="AV29" s="26" t="s">
        <v>59</v>
      </c>
      <c r="AW29" s="26" t="s">
        <v>59</v>
      </c>
      <c r="AX29" s="26">
        <f t="shared" si="8"/>
        <v>0</v>
      </c>
      <c r="AY29" s="31"/>
      <c r="AZ29" s="26">
        <f t="shared" si="9"/>
        <v>0</v>
      </c>
      <c r="BA29" s="27"/>
      <c r="BB29" s="31"/>
      <c r="BC29" s="26">
        <v>0.60099999999999998</v>
      </c>
      <c r="BD29" s="26">
        <v>0.45600000000000002</v>
      </c>
      <c r="BE29" s="26">
        <v>0</v>
      </c>
      <c r="BF29" s="26">
        <v>0</v>
      </c>
      <c r="BG29" s="26">
        <v>0</v>
      </c>
      <c r="BH29" s="26">
        <f t="shared" si="28"/>
        <v>1.0569999999999999</v>
      </c>
      <c r="BI29" s="31">
        <v>2</v>
      </c>
      <c r="BJ29" s="26">
        <f t="shared" si="11"/>
        <v>2.0569999999999999</v>
      </c>
      <c r="BK29" s="27">
        <v>85</v>
      </c>
      <c r="BL29" s="31">
        <v>16</v>
      </c>
      <c r="BM29" s="26" t="s">
        <v>59</v>
      </c>
      <c r="BN29" s="26" t="s">
        <v>59</v>
      </c>
      <c r="BO29" s="26" t="s">
        <v>59</v>
      </c>
      <c r="BP29" s="26" t="s">
        <v>59</v>
      </c>
      <c r="BQ29" s="26" t="s">
        <v>59</v>
      </c>
      <c r="BR29" s="26">
        <f t="shared" si="12"/>
        <v>0</v>
      </c>
      <c r="BS29" s="31"/>
      <c r="BT29" s="26">
        <f t="shared" si="13"/>
        <v>0</v>
      </c>
      <c r="BU29" s="27"/>
      <c r="BV29" s="31"/>
      <c r="BW29" s="26" t="s">
        <v>59</v>
      </c>
      <c r="BX29" s="26" t="s">
        <v>59</v>
      </c>
      <c r="BY29" s="26" t="s">
        <v>59</v>
      </c>
      <c r="BZ29" s="26" t="s">
        <v>59</v>
      </c>
      <c r="CA29" s="26" t="s">
        <v>59</v>
      </c>
      <c r="CB29" s="26">
        <f t="shared" si="14"/>
        <v>0</v>
      </c>
      <c r="CC29" s="31"/>
      <c r="CD29" s="26">
        <f t="shared" si="15"/>
        <v>0</v>
      </c>
      <c r="CE29" s="27"/>
      <c r="CF29" s="31"/>
      <c r="CG29" s="26">
        <v>2.1360000000000001</v>
      </c>
      <c r="CH29" s="26">
        <v>1.3520000000000001</v>
      </c>
      <c r="CI29" s="26">
        <v>1.8680000000000001</v>
      </c>
      <c r="CJ29" s="26"/>
      <c r="CK29" s="26"/>
      <c r="CL29" s="31">
        <v>3</v>
      </c>
      <c r="CM29" s="26">
        <f t="shared" si="16"/>
        <v>5.3560000000000008</v>
      </c>
      <c r="CN29" s="26">
        <f t="shared" si="17"/>
        <v>6.8560000000000008</v>
      </c>
      <c r="CO29" s="31">
        <v>96</v>
      </c>
      <c r="CP29" s="26">
        <v>2.8279999999999998</v>
      </c>
      <c r="CQ29" s="26">
        <v>2.9820000000000002</v>
      </c>
      <c r="CR29" s="26">
        <v>1.742</v>
      </c>
      <c r="CS29" s="26">
        <v>2.2829999999999999</v>
      </c>
      <c r="CT29" s="26">
        <v>2.11</v>
      </c>
      <c r="CU29" s="31">
        <v>5</v>
      </c>
      <c r="CV29" s="26">
        <f t="shared" si="18"/>
        <v>11.945</v>
      </c>
      <c r="CW29" s="26">
        <f t="shared" si="19"/>
        <v>14.445</v>
      </c>
      <c r="CX29" s="31">
        <v>100</v>
      </c>
      <c r="CY29" s="26">
        <f t="shared" si="25"/>
        <v>17.301000000000002</v>
      </c>
      <c r="CZ29" s="31">
        <f t="shared" si="26"/>
        <v>196</v>
      </c>
      <c r="DA29" s="32">
        <f t="shared" si="27"/>
        <v>98</v>
      </c>
      <c r="DB29" s="27">
        <v>1</v>
      </c>
      <c r="DC29" s="26">
        <f>(AG29+AQ29+BK29+M29+W29+BA29)/6</f>
        <v>14.166666666666666</v>
      </c>
      <c r="DD29" s="27">
        <v>37</v>
      </c>
      <c r="DE29" s="26">
        <f t="shared" si="23"/>
        <v>56.083333333333336</v>
      </c>
      <c r="DF29" s="27">
        <v>19</v>
      </c>
    </row>
    <row r="30" spans="2:110" s="5" customFormat="1" ht="14.1" customHeight="1" x14ac:dyDescent="0.2">
      <c r="B30" s="29" t="s">
        <v>58</v>
      </c>
      <c r="C30" s="29" t="s">
        <v>55</v>
      </c>
      <c r="D30" s="30">
        <v>4</v>
      </c>
      <c r="E30" s="26">
        <v>2.415</v>
      </c>
      <c r="F30" s="26">
        <v>0.48799999999999999</v>
      </c>
      <c r="G30" s="26"/>
      <c r="H30" s="26"/>
      <c r="I30" s="26"/>
      <c r="J30" s="26">
        <f t="shared" si="0"/>
        <v>2.903</v>
      </c>
      <c r="K30" s="31">
        <v>2</v>
      </c>
      <c r="L30" s="26">
        <f t="shared" si="1"/>
        <v>3.903</v>
      </c>
      <c r="M30" s="27">
        <v>96</v>
      </c>
      <c r="N30" s="31">
        <v>5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f t="shared" si="24"/>
        <v>0</v>
      </c>
      <c r="U30" s="31">
        <v>0</v>
      </c>
      <c r="V30" s="26">
        <f t="shared" si="3"/>
        <v>0</v>
      </c>
      <c r="W30" s="27">
        <v>78</v>
      </c>
      <c r="X30" s="31"/>
      <c r="Y30" s="26"/>
      <c r="Z30" s="26"/>
      <c r="AA30" s="26"/>
      <c r="AB30" s="26"/>
      <c r="AC30" s="26"/>
      <c r="AD30" s="26">
        <f t="shared" si="4"/>
        <v>0</v>
      </c>
      <c r="AE30" s="31">
        <v>0</v>
      </c>
      <c r="AF30" s="26">
        <f t="shared" si="5"/>
        <v>0</v>
      </c>
      <c r="AG30" s="27">
        <v>80</v>
      </c>
      <c r="AH30" s="31"/>
      <c r="AI30" s="26" t="s">
        <v>59</v>
      </c>
      <c r="AJ30" s="26" t="s">
        <v>59</v>
      </c>
      <c r="AK30" s="26" t="s">
        <v>59</v>
      </c>
      <c r="AL30" s="26" t="s">
        <v>59</v>
      </c>
      <c r="AM30" s="26" t="s">
        <v>59</v>
      </c>
      <c r="AN30" s="26">
        <f t="shared" si="6"/>
        <v>0</v>
      </c>
      <c r="AO30" s="31"/>
      <c r="AP30" s="26">
        <f t="shared" si="7"/>
        <v>0</v>
      </c>
      <c r="AQ30" s="27"/>
      <c r="AR30" s="31"/>
      <c r="AS30" s="26"/>
      <c r="AT30" s="26"/>
      <c r="AU30" s="26"/>
      <c r="AV30" s="26"/>
      <c r="AW30" s="26"/>
      <c r="AX30" s="26">
        <f t="shared" si="8"/>
        <v>0</v>
      </c>
      <c r="AY30" s="31">
        <v>0</v>
      </c>
      <c r="AZ30" s="26">
        <f t="shared" si="9"/>
        <v>0</v>
      </c>
      <c r="BA30" s="27">
        <v>87</v>
      </c>
      <c r="BB30" s="31">
        <v>10</v>
      </c>
      <c r="BC30" s="26">
        <v>2.7679999999999998</v>
      </c>
      <c r="BD30" s="26">
        <v>2.6960000000000002</v>
      </c>
      <c r="BE30" s="26">
        <v>2.4809999999999999</v>
      </c>
      <c r="BF30" s="26">
        <v>0</v>
      </c>
      <c r="BG30" s="26">
        <v>0</v>
      </c>
      <c r="BH30" s="26">
        <f t="shared" si="28"/>
        <v>7.9450000000000003</v>
      </c>
      <c r="BI30" s="31">
        <v>3</v>
      </c>
      <c r="BJ30" s="26">
        <f t="shared" si="11"/>
        <v>9.4450000000000003</v>
      </c>
      <c r="BK30" s="27">
        <v>97</v>
      </c>
      <c r="BL30" s="31">
        <v>4</v>
      </c>
      <c r="BM30" s="26">
        <v>2.4500000000000002</v>
      </c>
      <c r="BN30" s="26">
        <v>2.0459999999999998</v>
      </c>
      <c r="BO30" s="26"/>
      <c r="BP30" s="26"/>
      <c r="BQ30" s="26"/>
      <c r="BR30" s="26">
        <f t="shared" si="12"/>
        <v>4.4960000000000004</v>
      </c>
      <c r="BS30" s="31">
        <v>2</v>
      </c>
      <c r="BT30" s="26">
        <f t="shared" si="13"/>
        <v>5.4960000000000004</v>
      </c>
      <c r="BU30" s="27">
        <v>95</v>
      </c>
      <c r="BV30" s="31">
        <v>6</v>
      </c>
      <c r="BW30" s="26">
        <v>3.5779999999999998</v>
      </c>
      <c r="BX30" s="26">
        <v>2.077</v>
      </c>
      <c r="BY30" s="26">
        <v>1.76</v>
      </c>
      <c r="BZ30" s="26"/>
      <c r="CA30" s="26"/>
      <c r="CB30" s="26">
        <f t="shared" si="14"/>
        <v>7.4149999999999991</v>
      </c>
      <c r="CC30" s="31">
        <v>3</v>
      </c>
      <c r="CD30" s="26">
        <f t="shared" si="15"/>
        <v>8.9149999999999991</v>
      </c>
      <c r="CE30" s="27">
        <v>99</v>
      </c>
      <c r="CF30" s="31">
        <v>2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6">
        <f>(AG30+BK30+CE30+M30+BU30+BA30)/6</f>
        <v>92.333333333333329</v>
      </c>
      <c r="DD30" s="27">
        <v>9</v>
      </c>
      <c r="DE30" s="26">
        <f t="shared" si="23"/>
        <v>46.166666666666664</v>
      </c>
      <c r="DF30" s="27">
        <v>20</v>
      </c>
    </row>
    <row r="31" spans="2:110" s="5" customFormat="1" ht="14.1" customHeight="1" x14ac:dyDescent="0.2">
      <c r="B31" s="28" t="s">
        <v>77</v>
      </c>
      <c r="C31" s="29" t="s">
        <v>32</v>
      </c>
      <c r="D31" s="30">
        <v>22</v>
      </c>
      <c r="E31" s="26">
        <v>2.2949999999999999</v>
      </c>
      <c r="F31" s="26"/>
      <c r="G31" s="26"/>
      <c r="H31" s="26"/>
      <c r="I31" s="26"/>
      <c r="J31" s="26">
        <f t="shared" si="0"/>
        <v>2.2949999999999999</v>
      </c>
      <c r="K31" s="31">
        <v>1</v>
      </c>
      <c r="L31" s="26">
        <f t="shared" si="1"/>
        <v>2.7949999999999999</v>
      </c>
      <c r="M31" s="27">
        <v>87</v>
      </c>
      <c r="N31" s="31">
        <v>14</v>
      </c>
      <c r="O31" s="26">
        <v>1.234</v>
      </c>
      <c r="P31" s="26"/>
      <c r="Q31" s="26"/>
      <c r="R31" s="26"/>
      <c r="S31" s="26"/>
      <c r="T31" s="26">
        <f t="shared" si="24"/>
        <v>1.234</v>
      </c>
      <c r="U31" s="31">
        <v>1</v>
      </c>
      <c r="V31" s="26">
        <f t="shared" si="3"/>
        <v>1.734</v>
      </c>
      <c r="W31" s="27">
        <v>86</v>
      </c>
      <c r="X31" s="27">
        <v>15</v>
      </c>
      <c r="Y31" s="26">
        <v>1.885</v>
      </c>
      <c r="Z31" s="26"/>
      <c r="AA31" s="26"/>
      <c r="AB31" s="26"/>
      <c r="AC31" s="26"/>
      <c r="AD31" s="26">
        <f t="shared" si="4"/>
        <v>1.885</v>
      </c>
      <c r="AE31" s="31">
        <v>1</v>
      </c>
      <c r="AF31" s="26">
        <f t="shared" si="5"/>
        <v>2.3849999999999998</v>
      </c>
      <c r="AG31" s="27">
        <v>91</v>
      </c>
      <c r="AH31" s="31">
        <v>10</v>
      </c>
      <c r="AI31" s="26"/>
      <c r="AJ31" s="26"/>
      <c r="AK31" s="26"/>
      <c r="AL31" s="26"/>
      <c r="AM31" s="26"/>
      <c r="AN31" s="26">
        <f t="shared" si="6"/>
        <v>0</v>
      </c>
      <c r="AO31" s="31">
        <v>0</v>
      </c>
      <c r="AP31" s="26">
        <f t="shared" si="7"/>
        <v>0</v>
      </c>
      <c r="AQ31" s="27">
        <v>86</v>
      </c>
      <c r="AR31" s="31"/>
      <c r="AS31" s="26"/>
      <c r="AT31" s="26"/>
      <c r="AU31" s="26"/>
      <c r="AV31" s="26"/>
      <c r="AW31" s="26"/>
      <c r="AX31" s="26">
        <f t="shared" si="8"/>
        <v>0</v>
      </c>
      <c r="AY31" s="31">
        <v>0</v>
      </c>
      <c r="AZ31" s="26">
        <f t="shared" si="9"/>
        <v>0</v>
      </c>
      <c r="BA31" s="27">
        <v>87</v>
      </c>
      <c r="BB31" s="31">
        <v>10</v>
      </c>
      <c r="BC31" s="26" t="s">
        <v>59</v>
      </c>
      <c r="BD31" s="26" t="s">
        <v>59</v>
      </c>
      <c r="BE31" s="26" t="s">
        <v>59</v>
      </c>
      <c r="BF31" s="26" t="s">
        <v>59</v>
      </c>
      <c r="BG31" s="26" t="s">
        <v>59</v>
      </c>
      <c r="BH31" s="26">
        <f t="shared" si="28"/>
        <v>0</v>
      </c>
      <c r="BI31" s="31"/>
      <c r="BJ31" s="26">
        <f t="shared" si="11"/>
        <v>0</v>
      </c>
      <c r="BK31" s="27"/>
      <c r="BL31" s="31"/>
      <c r="BM31" s="26">
        <v>0.44400000000000001</v>
      </c>
      <c r="BN31" s="26">
        <v>2.1230000000000002</v>
      </c>
      <c r="BO31" s="26">
        <v>2.472</v>
      </c>
      <c r="BP31" s="26">
        <v>1.393</v>
      </c>
      <c r="BQ31" s="26">
        <v>1.274</v>
      </c>
      <c r="BR31" s="26">
        <f t="shared" si="12"/>
        <v>7.7059999999999995</v>
      </c>
      <c r="BS31" s="31">
        <v>5</v>
      </c>
      <c r="BT31" s="26">
        <f t="shared" si="13"/>
        <v>10.206</v>
      </c>
      <c r="BU31" s="27">
        <v>99</v>
      </c>
      <c r="BV31" s="31">
        <v>2</v>
      </c>
      <c r="BW31" s="26">
        <v>1.4379999999999999</v>
      </c>
      <c r="BX31" s="26">
        <v>2.343</v>
      </c>
      <c r="BY31" s="26">
        <v>1.518</v>
      </c>
      <c r="BZ31" s="26"/>
      <c r="CA31" s="26"/>
      <c r="CB31" s="26">
        <f t="shared" si="14"/>
        <v>5.2989999999999995</v>
      </c>
      <c r="CC31" s="31">
        <v>3</v>
      </c>
      <c r="CD31" s="26">
        <f t="shared" si="15"/>
        <v>6.7989999999999995</v>
      </c>
      <c r="CE31" s="27">
        <v>98</v>
      </c>
      <c r="CF31" s="31">
        <v>3</v>
      </c>
      <c r="CG31" s="26"/>
      <c r="CH31" s="26"/>
      <c r="CI31" s="26"/>
      <c r="CJ31" s="26"/>
      <c r="CK31" s="26"/>
      <c r="CL31" s="31"/>
      <c r="CM31" s="26"/>
      <c r="CN31" s="26"/>
      <c r="CO31" s="31"/>
      <c r="CP31" s="26"/>
      <c r="CQ31" s="26"/>
      <c r="CR31" s="26"/>
      <c r="CS31" s="26"/>
      <c r="CT31" s="26"/>
      <c r="CU31" s="27"/>
      <c r="CV31" s="26"/>
      <c r="CW31" s="26"/>
      <c r="CX31" s="27"/>
      <c r="CY31" s="26"/>
      <c r="CZ31" s="31"/>
      <c r="DA31" s="32"/>
      <c r="DB31" s="27"/>
      <c r="DC31" s="26">
        <f>(AG31+AQ31+CE31+M31+BU31+BA31)/6</f>
        <v>91.333333333333329</v>
      </c>
      <c r="DD31" s="27">
        <v>14</v>
      </c>
      <c r="DE31" s="26">
        <f t="shared" si="23"/>
        <v>45.666666666666664</v>
      </c>
      <c r="DF31" s="27">
        <v>22</v>
      </c>
    </row>
    <row r="32" spans="2:110" s="5" customFormat="1" ht="14.1" customHeight="1" x14ac:dyDescent="0.2">
      <c r="B32" s="29" t="s">
        <v>38</v>
      </c>
      <c r="C32" s="29" t="s">
        <v>5</v>
      </c>
      <c r="D32" s="30">
        <v>66</v>
      </c>
      <c r="E32" s="26" t="s">
        <v>59</v>
      </c>
      <c r="F32" s="26" t="s">
        <v>59</v>
      </c>
      <c r="G32" s="26" t="s">
        <v>59</v>
      </c>
      <c r="H32" s="26" t="s">
        <v>59</v>
      </c>
      <c r="I32" s="26" t="s">
        <v>59</v>
      </c>
      <c r="J32" s="26">
        <f>SUM(E31:I31)</f>
        <v>2.2949999999999999</v>
      </c>
      <c r="K32" s="37"/>
      <c r="L32" s="26">
        <f>SUM(J33+(K32*0.5))</f>
        <v>0</v>
      </c>
      <c r="M32" s="37"/>
      <c r="N32" s="37"/>
      <c r="O32" s="26" t="s">
        <v>59</v>
      </c>
      <c r="P32" s="26" t="s">
        <v>59</v>
      </c>
      <c r="Q32" s="26" t="s">
        <v>59</v>
      </c>
      <c r="R32" s="26" t="s">
        <v>59</v>
      </c>
      <c r="S32" s="26" t="s">
        <v>59</v>
      </c>
      <c r="T32" s="26">
        <f t="shared" si="24"/>
        <v>0</v>
      </c>
      <c r="U32" s="31"/>
      <c r="V32" s="26">
        <f t="shared" si="3"/>
        <v>0</v>
      </c>
      <c r="W32" s="37"/>
      <c r="X32" s="37"/>
      <c r="Y32" s="26" t="s">
        <v>59</v>
      </c>
      <c r="Z32" s="26" t="s">
        <v>59</v>
      </c>
      <c r="AA32" s="26" t="s">
        <v>59</v>
      </c>
      <c r="AB32" s="26" t="s">
        <v>59</v>
      </c>
      <c r="AC32" s="26" t="s">
        <v>59</v>
      </c>
      <c r="AD32" s="26">
        <f t="shared" si="4"/>
        <v>0</v>
      </c>
      <c r="AE32" s="31"/>
      <c r="AF32" s="26">
        <f t="shared" si="5"/>
        <v>0</v>
      </c>
      <c r="AG32" s="37"/>
      <c r="AH32" s="37"/>
      <c r="AI32" s="26" t="s">
        <v>59</v>
      </c>
      <c r="AJ32" s="26" t="s">
        <v>59</v>
      </c>
      <c r="AK32" s="26" t="s">
        <v>59</v>
      </c>
      <c r="AL32" s="26" t="s">
        <v>59</v>
      </c>
      <c r="AM32" s="26" t="s">
        <v>59</v>
      </c>
      <c r="AN32" s="26">
        <f t="shared" si="6"/>
        <v>0</v>
      </c>
      <c r="AO32" s="31"/>
      <c r="AP32" s="26">
        <f t="shared" si="7"/>
        <v>0</v>
      </c>
      <c r="AQ32" s="37"/>
      <c r="AR32" s="37"/>
      <c r="AS32" s="26" t="s">
        <v>59</v>
      </c>
      <c r="AT32" s="26" t="s">
        <v>59</v>
      </c>
      <c r="AU32" s="26" t="s">
        <v>59</v>
      </c>
      <c r="AV32" s="26" t="s">
        <v>59</v>
      </c>
      <c r="AW32" s="26" t="s">
        <v>59</v>
      </c>
      <c r="AX32" s="26">
        <f t="shared" si="8"/>
        <v>0</v>
      </c>
      <c r="AY32" s="31"/>
      <c r="AZ32" s="26">
        <f t="shared" si="9"/>
        <v>0</v>
      </c>
      <c r="BA32" s="37"/>
      <c r="BB32" s="37"/>
      <c r="BC32" s="26" t="s">
        <v>59</v>
      </c>
      <c r="BD32" s="26" t="s">
        <v>59</v>
      </c>
      <c r="BE32" s="26" t="s">
        <v>59</v>
      </c>
      <c r="BF32" s="26" t="s">
        <v>59</v>
      </c>
      <c r="BG32" s="26" t="s">
        <v>59</v>
      </c>
      <c r="BH32" s="26">
        <f t="shared" si="28"/>
        <v>0</v>
      </c>
      <c r="BI32" s="31"/>
      <c r="BJ32" s="26">
        <f t="shared" si="11"/>
        <v>0</v>
      </c>
      <c r="BK32" s="37"/>
      <c r="BL32" s="37"/>
      <c r="BM32" s="26" t="s">
        <v>59</v>
      </c>
      <c r="BN32" s="26" t="s">
        <v>59</v>
      </c>
      <c r="BO32" s="26" t="s">
        <v>59</v>
      </c>
      <c r="BP32" s="26" t="s">
        <v>59</v>
      </c>
      <c r="BQ32" s="26" t="s">
        <v>59</v>
      </c>
      <c r="BR32" s="26">
        <f t="shared" si="12"/>
        <v>0</v>
      </c>
      <c r="BS32" s="31"/>
      <c r="BT32" s="26">
        <f t="shared" si="13"/>
        <v>0</v>
      </c>
      <c r="BU32" s="37"/>
      <c r="BV32" s="37"/>
      <c r="BW32" s="26" t="s">
        <v>59</v>
      </c>
      <c r="BX32" s="26" t="s">
        <v>59</v>
      </c>
      <c r="BY32" s="26" t="s">
        <v>59</v>
      </c>
      <c r="BZ32" s="26" t="s">
        <v>59</v>
      </c>
      <c r="CA32" s="26" t="s">
        <v>59</v>
      </c>
      <c r="CB32" s="26">
        <f t="shared" si="14"/>
        <v>0</v>
      </c>
      <c r="CC32" s="31"/>
      <c r="CD32" s="26">
        <f t="shared" si="15"/>
        <v>0</v>
      </c>
      <c r="CE32" s="38"/>
      <c r="CF32" s="39"/>
      <c r="CG32" s="26"/>
      <c r="CH32" s="26"/>
      <c r="CI32" s="26"/>
      <c r="CJ32" s="26"/>
      <c r="CK32" s="26"/>
      <c r="CL32" s="31"/>
      <c r="CM32" s="26">
        <f>+CG32+CH32+CI32+CJ32+CK32</f>
        <v>0</v>
      </c>
      <c r="CN32" s="26">
        <f>+CM32+(CL32/2)</f>
        <v>0</v>
      </c>
      <c r="CO32" s="31">
        <v>80</v>
      </c>
      <c r="CP32" s="26">
        <v>2.0539999999999998</v>
      </c>
      <c r="CQ32" s="26"/>
      <c r="CR32" s="26"/>
      <c r="CS32" s="26"/>
      <c r="CT32" s="26"/>
      <c r="CU32" s="27">
        <v>1</v>
      </c>
      <c r="CV32" s="26">
        <f>+CP32+CQ32+CR32+CS32+CT32</f>
        <v>2.0539999999999998</v>
      </c>
      <c r="CW32" s="26">
        <f>+CV32+(CU32/2)</f>
        <v>2.5539999999999998</v>
      </c>
      <c r="CX32" s="27">
        <v>95</v>
      </c>
      <c r="CY32" s="27"/>
      <c r="CZ32" s="27"/>
      <c r="DA32" s="32">
        <v>87.5</v>
      </c>
      <c r="DB32" s="27">
        <v>14</v>
      </c>
      <c r="DC32" s="26">
        <f>(AG32+AQ32+CE32+M32+W32+BA32)/6</f>
        <v>0</v>
      </c>
      <c r="DD32" s="27">
        <v>43</v>
      </c>
      <c r="DE32" s="26">
        <f t="shared" si="23"/>
        <v>43.75</v>
      </c>
      <c r="DF32" s="27">
        <v>23</v>
      </c>
    </row>
    <row r="33" spans="2:110" s="5" customFormat="1" ht="14.1" customHeight="1" x14ac:dyDescent="0.2">
      <c r="B33" s="29" t="s">
        <v>78</v>
      </c>
      <c r="C33" s="29" t="s">
        <v>32</v>
      </c>
      <c r="D33" s="30">
        <v>23</v>
      </c>
      <c r="E33" s="26"/>
      <c r="F33" s="26"/>
      <c r="G33" s="26"/>
      <c r="H33" s="26"/>
      <c r="I33" s="26"/>
      <c r="J33" s="26">
        <f>SUM(E33:I33)</f>
        <v>0</v>
      </c>
      <c r="K33" s="31">
        <v>0</v>
      </c>
      <c r="L33" s="26">
        <f>SUM(J33+(K33*0.5))</f>
        <v>0</v>
      </c>
      <c r="M33" s="27">
        <v>78</v>
      </c>
      <c r="N33" s="31">
        <v>19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f t="shared" si="24"/>
        <v>0</v>
      </c>
      <c r="U33" s="31">
        <v>0</v>
      </c>
      <c r="V33" s="26">
        <f t="shared" si="3"/>
        <v>0</v>
      </c>
      <c r="W33" s="27">
        <v>78</v>
      </c>
      <c r="X33" s="31"/>
      <c r="Y33" s="26">
        <v>2.0059999999999998</v>
      </c>
      <c r="Z33" s="26"/>
      <c r="AA33" s="26"/>
      <c r="AB33" s="26"/>
      <c r="AC33" s="26"/>
      <c r="AD33" s="26">
        <f t="shared" si="4"/>
        <v>2.0059999999999998</v>
      </c>
      <c r="AE33" s="31">
        <v>1</v>
      </c>
      <c r="AF33" s="26">
        <f t="shared" si="5"/>
        <v>2.5059999999999998</v>
      </c>
      <c r="AG33" s="27">
        <v>92</v>
      </c>
      <c r="AH33" s="31">
        <v>9</v>
      </c>
      <c r="AI33" s="26"/>
      <c r="AJ33" s="26"/>
      <c r="AK33" s="26"/>
      <c r="AL33" s="26"/>
      <c r="AM33" s="26"/>
      <c r="AN33" s="26">
        <f t="shared" si="6"/>
        <v>0</v>
      </c>
      <c r="AO33" s="31">
        <v>0</v>
      </c>
      <c r="AP33" s="26">
        <f t="shared" si="7"/>
        <v>0</v>
      </c>
      <c r="AQ33" s="27">
        <v>86</v>
      </c>
      <c r="AR33" s="31"/>
      <c r="AS33" s="26"/>
      <c r="AT33" s="26"/>
      <c r="AU33" s="26"/>
      <c r="AV33" s="26"/>
      <c r="AW33" s="26"/>
      <c r="AX33" s="26">
        <f t="shared" si="8"/>
        <v>0</v>
      </c>
      <c r="AY33" s="31">
        <v>0</v>
      </c>
      <c r="AZ33" s="26">
        <f t="shared" si="9"/>
        <v>0</v>
      </c>
      <c r="BA33" s="27">
        <v>87</v>
      </c>
      <c r="BB33" s="31">
        <v>10</v>
      </c>
      <c r="BC33" s="26" t="s">
        <v>59</v>
      </c>
      <c r="BD33" s="26" t="s">
        <v>59</v>
      </c>
      <c r="BE33" s="26" t="s">
        <v>59</v>
      </c>
      <c r="BF33" s="26" t="s">
        <v>59</v>
      </c>
      <c r="BG33" s="26" t="s">
        <v>59</v>
      </c>
      <c r="BH33" s="26">
        <f t="shared" si="28"/>
        <v>0</v>
      </c>
      <c r="BI33" s="31"/>
      <c r="BJ33" s="26">
        <f t="shared" si="11"/>
        <v>0</v>
      </c>
      <c r="BK33" s="27"/>
      <c r="BL33" s="31"/>
      <c r="BM33" s="26" t="s">
        <v>59</v>
      </c>
      <c r="BN33" s="26" t="s">
        <v>59</v>
      </c>
      <c r="BO33" s="26" t="s">
        <v>59</v>
      </c>
      <c r="BP33" s="26" t="s">
        <v>59</v>
      </c>
      <c r="BQ33" s="26" t="s">
        <v>59</v>
      </c>
      <c r="BR33" s="26">
        <f t="shared" si="12"/>
        <v>0</v>
      </c>
      <c r="BS33" s="31"/>
      <c r="BT33" s="26">
        <f t="shared" si="13"/>
        <v>0</v>
      </c>
      <c r="BU33" s="27"/>
      <c r="BV33" s="31"/>
      <c r="BW33" s="26"/>
      <c r="BX33" s="26"/>
      <c r="BY33" s="26"/>
      <c r="BZ33" s="26"/>
      <c r="CA33" s="26"/>
      <c r="CB33" s="26">
        <f t="shared" si="14"/>
        <v>0</v>
      </c>
      <c r="CC33" s="31">
        <v>0</v>
      </c>
      <c r="CD33" s="26">
        <f t="shared" si="15"/>
        <v>0</v>
      </c>
      <c r="CE33" s="27">
        <v>81</v>
      </c>
      <c r="CF33" s="31"/>
      <c r="CG33" s="40"/>
      <c r="CH33" s="41"/>
      <c r="CI33" s="40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6">
        <f>(AG33+AQ33+CE33+M33+W33+BA33)/6</f>
        <v>83.666666666666671</v>
      </c>
      <c r="DD33" s="27">
        <v>21</v>
      </c>
      <c r="DE33" s="26">
        <f t="shared" si="23"/>
        <v>41.833333333333336</v>
      </c>
      <c r="DF33" s="27">
        <v>24</v>
      </c>
    </row>
    <row r="34" spans="2:110" s="5" customFormat="1" ht="14.1" customHeight="1" x14ac:dyDescent="0.2">
      <c r="B34" s="28" t="s">
        <v>62</v>
      </c>
      <c r="C34" s="29" t="s">
        <v>55</v>
      </c>
      <c r="D34" s="30">
        <v>7</v>
      </c>
      <c r="E34" s="26" t="s">
        <v>59</v>
      </c>
      <c r="F34" s="26" t="s">
        <v>59</v>
      </c>
      <c r="G34" s="26" t="s">
        <v>59</v>
      </c>
      <c r="H34" s="26" t="s">
        <v>59</v>
      </c>
      <c r="I34" s="26" t="s">
        <v>59</v>
      </c>
      <c r="J34" s="26">
        <f>SUM(E34:I34)</f>
        <v>0</v>
      </c>
      <c r="K34" s="31"/>
      <c r="L34" s="26">
        <f>SUM(J34+(K34*0.5))</f>
        <v>0</v>
      </c>
      <c r="M34" s="27"/>
      <c r="N34" s="31"/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f t="shared" si="24"/>
        <v>0</v>
      </c>
      <c r="U34" s="31">
        <v>0</v>
      </c>
      <c r="V34" s="26">
        <f t="shared" si="3"/>
        <v>0</v>
      </c>
      <c r="W34" s="27">
        <v>78</v>
      </c>
      <c r="X34" s="31"/>
      <c r="Y34" s="26"/>
      <c r="Z34" s="26"/>
      <c r="AA34" s="26"/>
      <c r="AB34" s="26"/>
      <c r="AC34" s="26"/>
      <c r="AD34" s="26">
        <f t="shared" si="4"/>
        <v>0</v>
      </c>
      <c r="AE34" s="31">
        <v>0</v>
      </c>
      <c r="AF34" s="26">
        <f t="shared" si="5"/>
        <v>0</v>
      </c>
      <c r="AG34" s="27">
        <v>80</v>
      </c>
      <c r="AH34" s="31"/>
      <c r="AI34" s="26">
        <v>2.87</v>
      </c>
      <c r="AJ34" s="26">
        <v>1.472</v>
      </c>
      <c r="AK34" s="26"/>
      <c r="AL34" s="26"/>
      <c r="AM34" s="26"/>
      <c r="AN34" s="26">
        <f t="shared" si="6"/>
        <v>4.3420000000000005</v>
      </c>
      <c r="AO34" s="31">
        <v>2</v>
      </c>
      <c r="AP34" s="26">
        <f t="shared" si="7"/>
        <v>5.3420000000000005</v>
      </c>
      <c r="AQ34" s="27">
        <v>98</v>
      </c>
      <c r="AR34" s="31">
        <v>3</v>
      </c>
      <c r="AS34" s="26"/>
      <c r="AT34" s="26"/>
      <c r="AU34" s="26"/>
      <c r="AV34" s="26"/>
      <c r="AW34" s="26"/>
      <c r="AX34" s="26">
        <f t="shared" si="8"/>
        <v>0</v>
      </c>
      <c r="AY34" s="31">
        <v>0</v>
      </c>
      <c r="AZ34" s="26">
        <f t="shared" si="9"/>
        <v>0</v>
      </c>
      <c r="BA34" s="27">
        <v>87</v>
      </c>
      <c r="BB34" s="31">
        <v>10</v>
      </c>
      <c r="BC34" s="26" t="s">
        <v>59</v>
      </c>
      <c r="BD34" s="26" t="s">
        <v>59</v>
      </c>
      <c r="BE34" s="26" t="s">
        <v>59</v>
      </c>
      <c r="BF34" s="26" t="s">
        <v>59</v>
      </c>
      <c r="BG34" s="26" t="s">
        <v>59</v>
      </c>
      <c r="BH34" s="26">
        <f t="shared" si="28"/>
        <v>0</v>
      </c>
      <c r="BI34" s="31"/>
      <c r="BJ34" s="26">
        <f t="shared" si="11"/>
        <v>0</v>
      </c>
      <c r="BK34" s="27"/>
      <c r="BL34" s="31"/>
      <c r="BM34" s="26" t="s">
        <v>59</v>
      </c>
      <c r="BN34" s="26" t="s">
        <v>59</v>
      </c>
      <c r="BO34" s="26" t="s">
        <v>59</v>
      </c>
      <c r="BP34" s="26" t="s">
        <v>59</v>
      </c>
      <c r="BQ34" s="26" t="s">
        <v>59</v>
      </c>
      <c r="BR34" s="26">
        <f t="shared" si="12"/>
        <v>0</v>
      </c>
      <c r="BS34" s="31"/>
      <c r="BT34" s="26">
        <f t="shared" si="13"/>
        <v>0</v>
      </c>
      <c r="BU34" s="27"/>
      <c r="BV34" s="31"/>
      <c r="BW34" s="26"/>
      <c r="BX34" s="26"/>
      <c r="BY34" s="26"/>
      <c r="BZ34" s="26"/>
      <c r="CA34" s="26"/>
      <c r="CB34" s="26">
        <f t="shared" si="14"/>
        <v>0</v>
      </c>
      <c r="CC34" s="31">
        <v>0</v>
      </c>
      <c r="CD34" s="26">
        <f t="shared" si="15"/>
        <v>0</v>
      </c>
      <c r="CE34" s="27">
        <v>81</v>
      </c>
      <c r="CF34" s="31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6">
        <f>(AG34+AQ34+CE34+M34+W34+BA34)/6</f>
        <v>70.666666666666671</v>
      </c>
      <c r="DD34" s="27">
        <v>22</v>
      </c>
      <c r="DE34" s="26">
        <f t="shared" si="23"/>
        <v>35.333333333333336</v>
      </c>
      <c r="DF34" s="27">
        <v>25</v>
      </c>
    </row>
    <row r="35" spans="2:110" s="5" customFormat="1" ht="14.1" customHeight="1" x14ac:dyDescent="0.2">
      <c r="B35" s="29" t="s">
        <v>75</v>
      </c>
      <c r="C35" s="29" t="s">
        <v>32</v>
      </c>
      <c r="D35" s="30">
        <v>20</v>
      </c>
      <c r="E35" s="26"/>
      <c r="F35" s="26"/>
      <c r="G35" s="26"/>
      <c r="H35" s="26"/>
      <c r="I35" s="26"/>
      <c r="J35" s="26">
        <f>SUM(E35:I35)</f>
        <v>0</v>
      </c>
      <c r="K35" s="31">
        <v>0</v>
      </c>
      <c r="L35" s="26">
        <f>SUM(J35+(K35*0.5))</f>
        <v>0</v>
      </c>
      <c r="M35" s="27">
        <v>78</v>
      </c>
      <c r="N35" s="31">
        <v>19</v>
      </c>
      <c r="O35" s="26">
        <v>1.722</v>
      </c>
      <c r="P35" s="26">
        <v>0.57099999999999995</v>
      </c>
      <c r="Q35" s="26"/>
      <c r="R35" s="26"/>
      <c r="S35" s="26"/>
      <c r="T35" s="26">
        <f t="shared" si="24"/>
        <v>2.2930000000000001</v>
      </c>
      <c r="U35" s="31">
        <v>2</v>
      </c>
      <c r="V35" s="26">
        <f t="shared" si="3"/>
        <v>3.2930000000000001</v>
      </c>
      <c r="W35" s="27">
        <v>92</v>
      </c>
      <c r="X35" s="27">
        <v>9</v>
      </c>
      <c r="Y35" s="26">
        <v>2.3839999999999999</v>
      </c>
      <c r="Z35" s="26"/>
      <c r="AA35" s="26"/>
      <c r="AB35" s="26"/>
      <c r="AC35" s="26"/>
      <c r="AD35" s="26">
        <f t="shared" si="4"/>
        <v>2.3839999999999999</v>
      </c>
      <c r="AE35" s="31">
        <v>1</v>
      </c>
      <c r="AF35" s="26">
        <f t="shared" si="5"/>
        <v>2.8839999999999999</v>
      </c>
      <c r="AG35" s="27">
        <v>96</v>
      </c>
      <c r="AH35" s="31">
        <v>5</v>
      </c>
      <c r="AI35" s="26"/>
      <c r="AJ35" s="26"/>
      <c r="AK35" s="26"/>
      <c r="AL35" s="26"/>
      <c r="AM35" s="26"/>
      <c r="AN35" s="26">
        <f t="shared" si="6"/>
        <v>0</v>
      </c>
      <c r="AO35" s="31">
        <v>0</v>
      </c>
      <c r="AP35" s="26">
        <f t="shared" si="7"/>
        <v>0</v>
      </c>
      <c r="AQ35" s="27">
        <v>86</v>
      </c>
      <c r="AR35" s="31"/>
      <c r="AS35" s="26" t="s">
        <v>59</v>
      </c>
      <c r="AT35" s="26" t="s">
        <v>59</v>
      </c>
      <c r="AU35" s="26" t="s">
        <v>59</v>
      </c>
      <c r="AV35" s="26" t="s">
        <v>59</v>
      </c>
      <c r="AW35" s="26" t="s">
        <v>59</v>
      </c>
      <c r="AX35" s="26">
        <f t="shared" si="8"/>
        <v>0</v>
      </c>
      <c r="AY35" s="31"/>
      <c r="AZ35" s="26">
        <f t="shared" si="9"/>
        <v>0</v>
      </c>
      <c r="BA35" s="27"/>
      <c r="BB35" s="31"/>
      <c r="BC35" s="26" t="s">
        <v>59</v>
      </c>
      <c r="BD35" s="26" t="s">
        <v>59</v>
      </c>
      <c r="BE35" s="26" t="s">
        <v>59</v>
      </c>
      <c r="BF35" s="26" t="s">
        <v>59</v>
      </c>
      <c r="BG35" s="26" t="s">
        <v>59</v>
      </c>
      <c r="BH35" s="26">
        <f t="shared" si="28"/>
        <v>0</v>
      </c>
      <c r="BI35" s="31"/>
      <c r="BJ35" s="26">
        <f t="shared" si="11"/>
        <v>0</v>
      </c>
      <c r="BK35" s="27"/>
      <c r="BL35" s="31"/>
      <c r="BM35" s="26" t="s">
        <v>59</v>
      </c>
      <c r="BN35" s="26" t="s">
        <v>59</v>
      </c>
      <c r="BO35" s="26" t="s">
        <v>59</v>
      </c>
      <c r="BP35" s="26" t="s">
        <v>59</v>
      </c>
      <c r="BQ35" s="26" t="s">
        <v>59</v>
      </c>
      <c r="BR35" s="26">
        <f t="shared" si="12"/>
        <v>0</v>
      </c>
      <c r="BS35" s="31"/>
      <c r="BT35" s="26">
        <f t="shared" si="13"/>
        <v>0</v>
      </c>
      <c r="BU35" s="27"/>
      <c r="BV35" s="31"/>
      <c r="BW35" s="26" t="s">
        <v>59</v>
      </c>
      <c r="BX35" s="26" t="s">
        <v>59</v>
      </c>
      <c r="BY35" s="26" t="s">
        <v>59</v>
      </c>
      <c r="BZ35" s="26" t="s">
        <v>59</v>
      </c>
      <c r="CA35" s="26" t="s">
        <v>59</v>
      </c>
      <c r="CB35" s="26">
        <f t="shared" si="14"/>
        <v>0</v>
      </c>
      <c r="CC35" s="31"/>
      <c r="CD35" s="26">
        <f t="shared" si="15"/>
        <v>0</v>
      </c>
      <c r="CE35" s="27"/>
      <c r="CF35" s="31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6">
        <f>CG36+CH36+CI36+CJ36+CK36+CP36+CQ36+CR36+CS36+CT36</f>
        <v>0</v>
      </c>
      <c r="CZ35" s="31">
        <f>CX36+CO36</f>
        <v>0</v>
      </c>
      <c r="DA35" s="32"/>
      <c r="DB35" s="27">
        <v>11</v>
      </c>
      <c r="DC35" s="26">
        <f>(AG35+AQ35+BK35+M35+W35+BA35)/6</f>
        <v>58.666666666666664</v>
      </c>
      <c r="DD35" s="27">
        <v>23</v>
      </c>
      <c r="DE35" s="26">
        <f t="shared" si="23"/>
        <v>29.333333333333332</v>
      </c>
      <c r="DF35" s="27">
        <v>26</v>
      </c>
    </row>
    <row r="36" spans="2:110" s="5" customFormat="1" ht="14.1" customHeight="1" x14ac:dyDescent="0.2">
      <c r="B36" s="29" t="s">
        <v>93</v>
      </c>
      <c r="C36" s="29" t="s">
        <v>36</v>
      </c>
      <c r="D36" s="30">
        <v>38</v>
      </c>
      <c r="E36" s="26">
        <v>3.1970000000000001</v>
      </c>
      <c r="F36" s="26"/>
      <c r="G36" s="26"/>
      <c r="H36" s="26"/>
      <c r="I36" s="26"/>
      <c r="J36" s="26">
        <f>SUM(E36:I36)</f>
        <v>3.1970000000000001</v>
      </c>
      <c r="K36" s="31">
        <v>1</v>
      </c>
      <c r="L36" s="26">
        <f>SUM(J36+(K36*0.5))</f>
        <v>3.6970000000000001</v>
      </c>
      <c r="M36" s="27">
        <v>93</v>
      </c>
      <c r="N36" s="31">
        <v>8</v>
      </c>
      <c r="O36" s="26">
        <v>0.47</v>
      </c>
      <c r="P36" s="26"/>
      <c r="Q36" s="26"/>
      <c r="R36" s="26"/>
      <c r="S36" s="26"/>
      <c r="T36" s="26">
        <f t="shared" si="24"/>
        <v>0.47</v>
      </c>
      <c r="U36" s="31">
        <v>1</v>
      </c>
      <c r="V36" s="26">
        <f t="shared" si="3"/>
        <v>0.97</v>
      </c>
      <c r="W36" s="27">
        <v>83</v>
      </c>
      <c r="X36" s="27">
        <v>18</v>
      </c>
      <c r="Y36" s="26"/>
      <c r="Z36" s="26"/>
      <c r="AA36" s="26"/>
      <c r="AB36" s="26"/>
      <c r="AC36" s="26"/>
      <c r="AD36" s="26">
        <f t="shared" si="4"/>
        <v>0</v>
      </c>
      <c r="AE36" s="31">
        <v>0</v>
      </c>
      <c r="AF36" s="26">
        <f t="shared" si="5"/>
        <v>0</v>
      </c>
      <c r="AG36" s="27">
        <v>80</v>
      </c>
      <c r="AH36" s="31"/>
      <c r="AI36" s="26" t="s">
        <v>59</v>
      </c>
      <c r="AJ36" s="26" t="s">
        <v>59</v>
      </c>
      <c r="AK36" s="26" t="s">
        <v>59</v>
      </c>
      <c r="AL36" s="26" t="s">
        <v>59</v>
      </c>
      <c r="AM36" s="26" t="s">
        <v>59</v>
      </c>
      <c r="AN36" s="26">
        <f t="shared" si="6"/>
        <v>0</v>
      </c>
      <c r="AO36" s="31"/>
      <c r="AP36" s="26">
        <f t="shared" si="7"/>
        <v>0</v>
      </c>
      <c r="AQ36" s="27"/>
      <c r="AR36" s="31"/>
      <c r="AS36" s="26" t="s">
        <v>59</v>
      </c>
      <c r="AT36" s="26" t="s">
        <v>59</v>
      </c>
      <c r="AU36" s="26" t="s">
        <v>59</v>
      </c>
      <c r="AV36" s="26" t="s">
        <v>59</v>
      </c>
      <c r="AW36" s="26" t="s">
        <v>59</v>
      </c>
      <c r="AX36" s="26">
        <f t="shared" si="8"/>
        <v>0</v>
      </c>
      <c r="AY36" s="31"/>
      <c r="AZ36" s="26">
        <f t="shared" si="9"/>
        <v>0</v>
      </c>
      <c r="BA36" s="27"/>
      <c r="BB36" s="31"/>
      <c r="BC36" s="26" t="s">
        <v>59</v>
      </c>
      <c r="BD36" s="26" t="s">
        <v>59</v>
      </c>
      <c r="BE36" s="26" t="s">
        <v>59</v>
      </c>
      <c r="BF36" s="26" t="s">
        <v>59</v>
      </c>
      <c r="BG36" s="26" t="s">
        <v>59</v>
      </c>
      <c r="BH36" s="26">
        <f t="shared" si="28"/>
        <v>0</v>
      </c>
      <c r="BI36" s="31"/>
      <c r="BJ36" s="26">
        <f t="shared" si="11"/>
        <v>0</v>
      </c>
      <c r="BK36" s="27"/>
      <c r="BL36" s="31"/>
      <c r="BM36" s="26" t="s">
        <v>59</v>
      </c>
      <c r="BN36" s="26" t="s">
        <v>59</v>
      </c>
      <c r="BO36" s="26" t="s">
        <v>59</v>
      </c>
      <c r="BP36" s="26" t="s">
        <v>59</v>
      </c>
      <c r="BQ36" s="26" t="s">
        <v>59</v>
      </c>
      <c r="BR36" s="26">
        <f t="shared" si="12"/>
        <v>0</v>
      </c>
      <c r="BS36" s="31"/>
      <c r="BT36" s="26">
        <f t="shared" si="13"/>
        <v>0</v>
      </c>
      <c r="BU36" s="27"/>
      <c r="BV36" s="31"/>
      <c r="BW36" s="26" t="s">
        <v>59</v>
      </c>
      <c r="BX36" s="26" t="s">
        <v>59</v>
      </c>
      <c r="BY36" s="26" t="s">
        <v>59</v>
      </c>
      <c r="BZ36" s="26" t="s">
        <v>59</v>
      </c>
      <c r="CA36" s="26" t="s">
        <v>59</v>
      </c>
      <c r="CB36" s="26">
        <f t="shared" si="14"/>
        <v>0</v>
      </c>
      <c r="CC36" s="31"/>
      <c r="CD36" s="26">
        <f t="shared" si="15"/>
        <v>0</v>
      </c>
      <c r="CE36" s="27"/>
      <c r="CF36" s="31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6">
        <f>(AG36+AQ36+BK36+M36+W36+BA36)/6</f>
        <v>42.666666666666664</v>
      </c>
      <c r="DD36" s="27">
        <v>24</v>
      </c>
      <c r="DE36" s="26">
        <f t="shared" si="23"/>
        <v>21.333333333333332</v>
      </c>
      <c r="DF36" s="27">
        <v>27</v>
      </c>
    </row>
    <row r="37" spans="2:110" s="5" customFormat="1" ht="14.1" customHeight="1" x14ac:dyDescent="0.2">
      <c r="B37" s="29" t="s">
        <v>85</v>
      </c>
      <c r="C37" s="29" t="s">
        <v>35</v>
      </c>
      <c r="D37" s="30">
        <v>30</v>
      </c>
      <c r="E37" s="26">
        <v>1.772</v>
      </c>
      <c r="F37" s="26">
        <v>1.095</v>
      </c>
      <c r="G37" s="26"/>
      <c r="H37" s="26"/>
      <c r="I37" s="26"/>
      <c r="J37" s="26">
        <f>SUM(E37:I37)</f>
        <v>2.867</v>
      </c>
      <c r="K37" s="31">
        <v>2</v>
      </c>
      <c r="L37" s="26">
        <f>SUM(J37+(K37*0.5))</f>
        <v>3.867</v>
      </c>
      <c r="M37" s="27">
        <v>94</v>
      </c>
      <c r="N37" s="31">
        <v>7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f t="shared" si="24"/>
        <v>0</v>
      </c>
      <c r="U37" s="31">
        <v>0</v>
      </c>
      <c r="V37" s="26">
        <f t="shared" si="3"/>
        <v>0</v>
      </c>
      <c r="W37" s="27">
        <v>78</v>
      </c>
      <c r="X37" s="31"/>
      <c r="Y37" s="26"/>
      <c r="Z37" s="26"/>
      <c r="AA37" s="26"/>
      <c r="AB37" s="26"/>
      <c r="AC37" s="26"/>
      <c r="AD37" s="26">
        <f t="shared" si="4"/>
        <v>0</v>
      </c>
      <c r="AE37" s="31">
        <v>0</v>
      </c>
      <c r="AF37" s="26">
        <f t="shared" si="5"/>
        <v>0</v>
      </c>
      <c r="AG37" s="27">
        <v>80</v>
      </c>
      <c r="AH37" s="31"/>
      <c r="AI37" s="26" t="s">
        <v>59</v>
      </c>
      <c r="AJ37" s="26" t="s">
        <v>59</v>
      </c>
      <c r="AK37" s="26" t="s">
        <v>59</v>
      </c>
      <c r="AL37" s="26" t="s">
        <v>59</v>
      </c>
      <c r="AM37" s="26" t="s">
        <v>59</v>
      </c>
      <c r="AN37" s="26">
        <f t="shared" si="6"/>
        <v>0</v>
      </c>
      <c r="AO37" s="31"/>
      <c r="AP37" s="26">
        <f t="shared" si="7"/>
        <v>0</v>
      </c>
      <c r="AQ37" s="27"/>
      <c r="AR37" s="31"/>
      <c r="AS37" s="26" t="s">
        <v>59</v>
      </c>
      <c r="AT37" s="26" t="s">
        <v>59</v>
      </c>
      <c r="AU37" s="26" t="s">
        <v>59</v>
      </c>
      <c r="AV37" s="26" t="s">
        <v>59</v>
      </c>
      <c r="AW37" s="26" t="s">
        <v>59</v>
      </c>
      <c r="AX37" s="26">
        <f t="shared" si="8"/>
        <v>0</v>
      </c>
      <c r="AY37" s="31"/>
      <c r="AZ37" s="26">
        <f t="shared" si="9"/>
        <v>0</v>
      </c>
      <c r="BA37" s="27"/>
      <c r="BB37" s="31"/>
      <c r="BC37" s="26" t="s">
        <v>59</v>
      </c>
      <c r="BD37" s="26" t="s">
        <v>59</v>
      </c>
      <c r="BE37" s="26" t="s">
        <v>59</v>
      </c>
      <c r="BF37" s="26" t="s">
        <v>59</v>
      </c>
      <c r="BG37" s="26" t="s">
        <v>59</v>
      </c>
      <c r="BH37" s="26">
        <f t="shared" si="28"/>
        <v>0</v>
      </c>
      <c r="BI37" s="31"/>
      <c r="BJ37" s="26">
        <f t="shared" si="11"/>
        <v>0</v>
      </c>
      <c r="BK37" s="27"/>
      <c r="BL37" s="31"/>
      <c r="BM37" s="26" t="s">
        <v>59</v>
      </c>
      <c r="BN37" s="26" t="s">
        <v>59</v>
      </c>
      <c r="BO37" s="26" t="s">
        <v>59</v>
      </c>
      <c r="BP37" s="26" t="s">
        <v>59</v>
      </c>
      <c r="BQ37" s="26" t="s">
        <v>59</v>
      </c>
      <c r="BR37" s="26">
        <f t="shared" si="12"/>
        <v>0</v>
      </c>
      <c r="BS37" s="31"/>
      <c r="BT37" s="26">
        <f t="shared" si="13"/>
        <v>0</v>
      </c>
      <c r="BU37" s="27"/>
      <c r="BV37" s="31"/>
      <c r="BW37" s="26" t="s">
        <v>59</v>
      </c>
      <c r="BX37" s="26" t="s">
        <v>59</v>
      </c>
      <c r="BY37" s="26" t="s">
        <v>59</v>
      </c>
      <c r="BZ37" s="26" t="s">
        <v>59</v>
      </c>
      <c r="CA37" s="26" t="s">
        <v>59</v>
      </c>
      <c r="CB37" s="26">
        <f t="shared" si="14"/>
        <v>0</v>
      </c>
      <c r="CC37" s="31"/>
      <c r="CD37" s="26">
        <f t="shared" si="15"/>
        <v>0</v>
      </c>
      <c r="CE37" s="27"/>
      <c r="CF37" s="31"/>
      <c r="CG37" s="26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6">
        <f>(AG37+AQ37+CE37+M37+W37+BA37)/6</f>
        <v>42</v>
      </c>
      <c r="DD37" s="27">
        <v>25</v>
      </c>
      <c r="DE37" s="26">
        <f t="shared" si="23"/>
        <v>21</v>
      </c>
      <c r="DF37" s="27">
        <v>28</v>
      </c>
    </row>
    <row r="38" spans="2:110" s="5" customFormat="1" ht="14.1" customHeight="1" x14ac:dyDescent="0.2">
      <c r="B38" s="28" t="s">
        <v>2</v>
      </c>
      <c r="C38" s="29" t="s">
        <v>36</v>
      </c>
      <c r="D38" s="30">
        <v>62</v>
      </c>
      <c r="E38" s="26" t="s">
        <v>59</v>
      </c>
      <c r="F38" s="26" t="s">
        <v>59</v>
      </c>
      <c r="G38" s="26" t="s">
        <v>59</v>
      </c>
      <c r="H38" s="26" t="s">
        <v>59</v>
      </c>
      <c r="I38" s="26" t="s">
        <v>59</v>
      </c>
      <c r="J38" s="26">
        <f>SUM(E37:I37)</f>
        <v>2.867</v>
      </c>
      <c r="K38" s="42"/>
      <c r="L38" s="26">
        <f>SUM(J39+(K38*0.5))</f>
        <v>0</v>
      </c>
      <c r="M38" s="42"/>
      <c r="N38" s="42"/>
      <c r="O38" s="26" t="s">
        <v>59</v>
      </c>
      <c r="P38" s="26" t="s">
        <v>59</v>
      </c>
      <c r="Q38" s="26" t="s">
        <v>59</v>
      </c>
      <c r="R38" s="26" t="s">
        <v>59</v>
      </c>
      <c r="S38" s="26" t="s">
        <v>59</v>
      </c>
      <c r="T38" s="26">
        <f t="shared" si="24"/>
        <v>0</v>
      </c>
      <c r="U38" s="31"/>
      <c r="V38" s="26">
        <f t="shared" si="3"/>
        <v>0</v>
      </c>
      <c r="W38" s="42"/>
      <c r="X38" s="42"/>
      <c r="Y38" s="26"/>
      <c r="Z38" s="26"/>
      <c r="AA38" s="26"/>
      <c r="AB38" s="26"/>
      <c r="AC38" s="26"/>
      <c r="AD38" s="26">
        <f t="shared" si="4"/>
        <v>0</v>
      </c>
      <c r="AE38" s="31">
        <v>0</v>
      </c>
      <c r="AF38" s="26">
        <f t="shared" si="5"/>
        <v>0</v>
      </c>
      <c r="AG38" s="27">
        <v>80</v>
      </c>
      <c r="AH38" s="31"/>
      <c r="AI38" s="26"/>
      <c r="AJ38" s="26"/>
      <c r="AK38" s="26"/>
      <c r="AL38" s="26"/>
      <c r="AM38" s="26"/>
      <c r="AN38" s="26">
        <f t="shared" si="6"/>
        <v>0</v>
      </c>
      <c r="AO38" s="31">
        <v>0</v>
      </c>
      <c r="AP38" s="26">
        <f t="shared" si="7"/>
        <v>0</v>
      </c>
      <c r="AQ38" s="27">
        <v>86</v>
      </c>
      <c r="AR38" s="31"/>
      <c r="AS38" s="26" t="s">
        <v>59</v>
      </c>
      <c r="AT38" s="26" t="s">
        <v>59</v>
      </c>
      <c r="AU38" s="26" t="s">
        <v>59</v>
      </c>
      <c r="AV38" s="26" t="s">
        <v>59</v>
      </c>
      <c r="AW38" s="26" t="s">
        <v>59</v>
      </c>
      <c r="AX38" s="26">
        <f t="shared" si="8"/>
        <v>0</v>
      </c>
      <c r="AY38" s="31"/>
      <c r="AZ38" s="26">
        <f t="shared" si="9"/>
        <v>0</v>
      </c>
      <c r="BA38" s="27"/>
      <c r="BB38" s="31"/>
      <c r="BC38" s="26">
        <v>1.736</v>
      </c>
      <c r="BD38" s="26">
        <v>0</v>
      </c>
      <c r="BE38" s="26">
        <v>0</v>
      </c>
      <c r="BF38" s="26">
        <v>0</v>
      </c>
      <c r="BG38" s="26">
        <v>0</v>
      </c>
      <c r="BH38" s="26">
        <f t="shared" si="28"/>
        <v>1.736</v>
      </c>
      <c r="BI38" s="31">
        <v>1</v>
      </c>
      <c r="BJ38" s="26">
        <f t="shared" si="11"/>
        <v>2.2359999999999998</v>
      </c>
      <c r="BK38" s="27">
        <v>86</v>
      </c>
      <c r="BL38" s="31">
        <v>15</v>
      </c>
      <c r="BM38" s="26" t="s">
        <v>59</v>
      </c>
      <c r="BN38" s="26" t="s">
        <v>59</v>
      </c>
      <c r="BO38" s="26" t="s">
        <v>59</v>
      </c>
      <c r="BP38" s="26" t="s">
        <v>59</v>
      </c>
      <c r="BQ38" s="26" t="s">
        <v>59</v>
      </c>
      <c r="BR38" s="26">
        <f t="shared" si="12"/>
        <v>0</v>
      </c>
      <c r="BS38" s="31"/>
      <c r="BT38" s="26">
        <f t="shared" si="13"/>
        <v>0</v>
      </c>
      <c r="BU38" s="27"/>
      <c r="BV38" s="31"/>
      <c r="BW38" s="26" t="s">
        <v>59</v>
      </c>
      <c r="BX38" s="26" t="s">
        <v>59</v>
      </c>
      <c r="BY38" s="26" t="s">
        <v>59</v>
      </c>
      <c r="BZ38" s="26" t="s">
        <v>59</v>
      </c>
      <c r="CA38" s="26" t="s">
        <v>59</v>
      </c>
      <c r="CB38" s="26">
        <f t="shared" si="14"/>
        <v>0</v>
      </c>
      <c r="CC38" s="31"/>
      <c r="CD38" s="26">
        <f t="shared" si="15"/>
        <v>0</v>
      </c>
      <c r="CE38" s="27"/>
      <c r="CF38" s="31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6">
        <f>(AG38+AQ38+BK38+M38+W38+BA38)/6</f>
        <v>42</v>
      </c>
      <c r="DD38" s="27">
        <v>25</v>
      </c>
      <c r="DE38" s="26">
        <f t="shared" si="23"/>
        <v>21</v>
      </c>
      <c r="DF38" s="27">
        <v>28</v>
      </c>
    </row>
    <row r="39" spans="2:110" s="5" customFormat="1" ht="14.1" customHeight="1" x14ac:dyDescent="0.2">
      <c r="B39" s="28" t="s">
        <v>87</v>
      </c>
      <c r="C39" s="29" t="s">
        <v>35</v>
      </c>
      <c r="D39" s="30">
        <v>32</v>
      </c>
      <c r="E39" s="26"/>
      <c r="F39" s="26"/>
      <c r="G39" s="26"/>
      <c r="H39" s="26"/>
      <c r="I39" s="26"/>
      <c r="J39" s="26">
        <f>SUM(E39:I39)</f>
        <v>0</v>
      </c>
      <c r="K39" s="31">
        <v>0</v>
      </c>
      <c r="L39" s="26">
        <f>SUM(J39+(K39*0.5))</f>
        <v>0</v>
      </c>
      <c r="M39" s="27">
        <v>78</v>
      </c>
      <c r="N39" s="31">
        <v>19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f t="shared" si="24"/>
        <v>0</v>
      </c>
      <c r="U39" s="31">
        <v>0</v>
      </c>
      <c r="V39" s="26">
        <f t="shared" si="3"/>
        <v>0</v>
      </c>
      <c r="W39" s="27">
        <v>78</v>
      </c>
      <c r="X39" s="31"/>
      <c r="Y39" s="26">
        <v>1.3859999999999999</v>
      </c>
      <c r="Z39" s="26"/>
      <c r="AA39" s="26"/>
      <c r="AB39" s="26"/>
      <c r="AC39" s="26"/>
      <c r="AD39" s="26">
        <f t="shared" si="4"/>
        <v>1.3859999999999999</v>
      </c>
      <c r="AE39" s="31">
        <v>1</v>
      </c>
      <c r="AF39" s="26">
        <f t="shared" si="5"/>
        <v>1.8859999999999999</v>
      </c>
      <c r="AG39" s="27">
        <v>88</v>
      </c>
      <c r="AH39" s="31">
        <v>13</v>
      </c>
      <c r="AI39" s="26" t="s">
        <v>59</v>
      </c>
      <c r="AJ39" s="26" t="s">
        <v>59</v>
      </c>
      <c r="AK39" s="26" t="s">
        <v>59</v>
      </c>
      <c r="AL39" s="26" t="s">
        <v>59</v>
      </c>
      <c r="AM39" s="26" t="s">
        <v>59</v>
      </c>
      <c r="AN39" s="26">
        <f t="shared" si="6"/>
        <v>0</v>
      </c>
      <c r="AO39" s="31"/>
      <c r="AP39" s="26">
        <f t="shared" si="7"/>
        <v>0</v>
      </c>
      <c r="AQ39" s="27"/>
      <c r="AR39" s="31"/>
      <c r="AS39" s="26" t="s">
        <v>59</v>
      </c>
      <c r="AT39" s="26" t="s">
        <v>59</v>
      </c>
      <c r="AU39" s="26" t="s">
        <v>59</v>
      </c>
      <c r="AV39" s="26" t="s">
        <v>59</v>
      </c>
      <c r="AW39" s="26" t="s">
        <v>59</v>
      </c>
      <c r="AX39" s="26">
        <f t="shared" si="8"/>
        <v>0</v>
      </c>
      <c r="AY39" s="31"/>
      <c r="AZ39" s="26">
        <f t="shared" si="9"/>
        <v>0</v>
      </c>
      <c r="BA39" s="27"/>
      <c r="BB39" s="31"/>
      <c r="BC39" s="26" t="s">
        <v>59</v>
      </c>
      <c r="BD39" s="26" t="s">
        <v>59</v>
      </c>
      <c r="BE39" s="26" t="s">
        <v>59</v>
      </c>
      <c r="BF39" s="26" t="s">
        <v>59</v>
      </c>
      <c r="BG39" s="26" t="s">
        <v>59</v>
      </c>
      <c r="BH39" s="26">
        <f t="shared" si="28"/>
        <v>0</v>
      </c>
      <c r="BI39" s="31"/>
      <c r="BJ39" s="26">
        <f t="shared" si="11"/>
        <v>0</v>
      </c>
      <c r="BK39" s="27"/>
      <c r="BL39" s="31"/>
      <c r="BM39" s="26" t="s">
        <v>59</v>
      </c>
      <c r="BN39" s="26" t="s">
        <v>59</v>
      </c>
      <c r="BO39" s="26" t="s">
        <v>59</v>
      </c>
      <c r="BP39" s="26" t="s">
        <v>59</v>
      </c>
      <c r="BQ39" s="26" t="s">
        <v>59</v>
      </c>
      <c r="BR39" s="26">
        <f t="shared" si="12"/>
        <v>0</v>
      </c>
      <c r="BS39" s="31"/>
      <c r="BT39" s="26">
        <f t="shared" si="13"/>
        <v>0</v>
      </c>
      <c r="BU39" s="27"/>
      <c r="BV39" s="31"/>
      <c r="BW39" s="26" t="s">
        <v>59</v>
      </c>
      <c r="BX39" s="26" t="s">
        <v>59</v>
      </c>
      <c r="BY39" s="26" t="s">
        <v>59</v>
      </c>
      <c r="BZ39" s="26" t="s">
        <v>59</v>
      </c>
      <c r="CA39" s="26" t="s">
        <v>59</v>
      </c>
      <c r="CB39" s="26">
        <f t="shared" si="14"/>
        <v>0</v>
      </c>
      <c r="CC39" s="31"/>
      <c r="CD39" s="26">
        <f t="shared" si="15"/>
        <v>0</v>
      </c>
      <c r="CE39" s="27"/>
      <c r="CF39" s="31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6">
        <f>(AG39+AQ39+BK39+M39+W39+BA39)/6</f>
        <v>40.666666666666664</v>
      </c>
      <c r="DD39" s="27">
        <v>28</v>
      </c>
      <c r="DE39" s="26">
        <f t="shared" si="23"/>
        <v>20.333333333333332</v>
      </c>
      <c r="DF39" s="27">
        <v>30</v>
      </c>
    </row>
    <row r="40" spans="2:110" s="5" customFormat="1" ht="14.1" customHeight="1" x14ac:dyDescent="0.2">
      <c r="B40" s="28" t="s">
        <v>91</v>
      </c>
      <c r="C40" s="29" t="s">
        <v>32</v>
      </c>
      <c r="D40" s="30">
        <v>36</v>
      </c>
      <c r="E40" s="26">
        <v>0.36599999999999999</v>
      </c>
      <c r="F40" s="26"/>
      <c r="G40" s="26"/>
      <c r="H40" s="26"/>
      <c r="I40" s="26"/>
      <c r="J40" s="26">
        <f>SUM(E40:I40)</f>
        <v>0.36599999999999999</v>
      </c>
      <c r="K40" s="31">
        <v>1</v>
      </c>
      <c r="L40" s="26">
        <f>SUM(J40+(K40*0.5))</f>
        <v>0.86599999999999999</v>
      </c>
      <c r="M40" s="27">
        <v>83</v>
      </c>
      <c r="N40" s="31">
        <v>18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f t="shared" si="24"/>
        <v>0</v>
      </c>
      <c r="U40" s="31">
        <v>0</v>
      </c>
      <c r="V40" s="26">
        <f t="shared" si="3"/>
        <v>0</v>
      </c>
      <c r="W40" s="27">
        <v>78</v>
      </c>
      <c r="X40" s="31"/>
      <c r="Y40" s="26"/>
      <c r="Z40" s="26"/>
      <c r="AA40" s="26"/>
      <c r="AB40" s="26"/>
      <c r="AC40" s="26"/>
      <c r="AD40" s="26">
        <f t="shared" si="4"/>
        <v>0</v>
      </c>
      <c r="AE40" s="31">
        <v>0</v>
      </c>
      <c r="AF40" s="26">
        <f t="shared" si="5"/>
        <v>0</v>
      </c>
      <c r="AG40" s="27">
        <v>80</v>
      </c>
      <c r="AH40" s="31"/>
      <c r="AI40" s="26" t="s">
        <v>59</v>
      </c>
      <c r="AJ40" s="26" t="s">
        <v>59</v>
      </c>
      <c r="AK40" s="26" t="s">
        <v>59</v>
      </c>
      <c r="AL40" s="26" t="s">
        <v>59</v>
      </c>
      <c r="AM40" s="26" t="s">
        <v>59</v>
      </c>
      <c r="AN40" s="26">
        <f t="shared" si="6"/>
        <v>0</v>
      </c>
      <c r="AO40" s="31"/>
      <c r="AP40" s="26">
        <f t="shared" si="7"/>
        <v>0</v>
      </c>
      <c r="AQ40" s="27"/>
      <c r="AR40" s="31"/>
      <c r="AS40" s="26" t="s">
        <v>59</v>
      </c>
      <c r="AT40" s="26" t="s">
        <v>59</v>
      </c>
      <c r="AU40" s="26" t="s">
        <v>59</v>
      </c>
      <c r="AV40" s="26" t="s">
        <v>59</v>
      </c>
      <c r="AW40" s="26" t="s">
        <v>59</v>
      </c>
      <c r="AX40" s="26">
        <f t="shared" si="8"/>
        <v>0</v>
      </c>
      <c r="AY40" s="31"/>
      <c r="AZ40" s="26">
        <f t="shared" si="9"/>
        <v>0</v>
      </c>
      <c r="BA40" s="27"/>
      <c r="BB40" s="31"/>
      <c r="BC40" s="26" t="s">
        <v>59</v>
      </c>
      <c r="BD40" s="26" t="s">
        <v>59</v>
      </c>
      <c r="BE40" s="26" t="s">
        <v>59</v>
      </c>
      <c r="BF40" s="26" t="s">
        <v>59</v>
      </c>
      <c r="BG40" s="26" t="s">
        <v>59</v>
      </c>
      <c r="BH40" s="26">
        <f t="shared" si="28"/>
        <v>0</v>
      </c>
      <c r="BI40" s="31"/>
      <c r="BJ40" s="26">
        <f t="shared" si="11"/>
        <v>0</v>
      </c>
      <c r="BK40" s="27"/>
      <c r="BL40" s="31"/>
      <c r="BM40" s="26" t="s">
        <v>59</v>
      </c>
      <c r="BN40" s="26" t="s">
        <v>59</v>
      </c>
      <c r="BO40" s="26" t="s">
        <v>59</v>
      </c>
      <c r="BP40" s="26" t="s">
        <v>59</v>
      </c>
      <c r="BQ40" s="26" t="s">
        <v>59</v>
      </c>
      <c r="BR40" s="26">
        <f t="shared" si="12"/>
        <v>0</v>
      </c>
      <c r="BS40" s="31"/>
      <c r="BT40" s="26">
        <f t="shared" si="13"/>
        <v>0</v>
      </c>
      <c r="BU40" s="27"/>
      <c r="BV40" s="31"/>
      <c r="BW40" s="26" t="s">
        <v>59</v>
      </c>
      <c r="BX40" s="26" t="s">
        <v>59</v>
      </c>
      <c r="BY40" s="26" t="s">
        <v>59</v>
      </c>
      <c r="BZ40" s="26" t="s">
        <v>59</v>
      </c>
      <c r="CA40" s="26" t="s">
        <v>59</v>
      </c>
      <c r="CB40" s="26">
        <f t="shared" si="14"/>
        <v>0</v>
      </c>
      <c r="CC40" s="31"/>
      <c r="CD40" s="26">
        <f t="shared" si="15"/>
        <v>0</v>
      </c>
      <c r="CE40" s="27"/>
      <c r="CF40" s="31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6">
        <f>(AG40+AQ40+BK40+M40+W40+BA40)/6</f>
        <v>40.166666666666664</v>
      </c>
      <c r="DD40" s="27">
        <v>29</v>
      </c>
      <c r="DE40" s="26">
        <f t="shared" si="23"/>
        <v>20.083333333333332</v>
      </c>
      <c r="DF40" s="27">
        <v>31</v>
      </c>
    </row>
    <row r="41" spans="2:110" s="5" customFormat="1" x14ac:dyDescent="0.2">
      <c r="B41" s="29" t="s">
        <v>89</v>
      </c>
      <c r="C41" s="29" t="s">
        <v>33</v>
      </c>
      <c r="D41" s="30">
        <v>34</v>
      </c>
      <c r="E41" s="26"/>
      <c r="F41" s="26"/>
      <c r="G41" s="26"/>
      <c r="H41" s="26"/>
      <c r="I41" s="26"/>
      <c r="J41" s="26">
        <f>SUM(E41:I41)</f>
        <v>0</v>
      </c>
      <c r="K41" s="31">
        <v>0</v>
      </c>
      <c r="L41" s="26">
        <f>SUM(J41+(K41*0.5))</f>
        <v>0</v>
      </c>
      <c r="M41" s="27">
        <v>78</v>
      </c>
      <c r="N41" s="31">
        <v>19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f t="shared" si="24"/>
        <v>0</v>
      </c>
      <c r="U41" s="31">
        <v>0</v>
      </c>
      <c r="V41" s="26">
        <f t="shared" si="3"/>
        <v>0</v>
      </c>
      <c r="W41" s="27">
        <v>78</v>
      </c>
      <c r="X41" s="31"/>
      <c r="Y41" s="26"/>
      <c r="Z41" s="26"/>
      <c r="AA41" s="26"/>
      <c r="AB41" s="26"/>
      <c r="AC41" s="26"/>
      <c r="AD41" s="26">
        <f t="shared" si="4"/>
        <v>0</v>
      </c>
      <c r="AE41" s="31">
        <v>0</v>
      </c>
      <c r="AF41" s="26">
        <f t="shared" si="5"/>
        <v>0</v>
      </c>
      <c r="AG41" s="27">
        <v>80</v>
      </c>
      <c r="AH41" s="31"/>
      <c r="AI41" s="26" t="s">
        <v>59</v>
      </c>
      <c r="AJ41" s="26" t="s">
        <v>59</v>
      </c>
      <c r="AK41" s="26" t="s">
        <v>59</v>
      </c>
      <c r="AL41" s="26" t="s">
        <v>59</v>
      </c>
      <c r="AM41" s="26" t="s">
        <v>59</v>
      </c>
      <c r="AN41" s="26">
        <f t="shared" si="6"/>
        <v>0</v>
      </c>
      <c r="AO41" s="31"/>
      <c r="AP41" s="26">
        <f t="shared" si="7"/>
        <v>0</v>
      </c>
      <c r="AQ41" s="27"/>
      <c r="AR41" s="31"/>
      <c r="AS41" s="26" t="s">
        <v>59</v>
      </c>
      <c r="AT41" s="26" t="s">
        <v>59</v>
      </c>
      <c r="AU41" s="26" t="s">
        <v>59</v>
      </c>
      <c r="AV41" s="26" t="s">
        <v>59</v>
      </c>
      <c r="AW41" s="26" t="s">
        <v>59</v>
      </c>
      <c r="AX41" s="26">
        <f t="shared" si="8"/>
        <v>0</v>
      </c>
      <c r="AY41" s="31"/>
      <c r="AZ41" s="26">
        <f t="shared" si="9"/>
        <v>0</v>
      </c>
      <c r="BA41" s="27"/>
      <c r="BB41" s="31"/>
      <c r="BC41" s="26" t="s">
        <v>59</v>
      </c>
      <c r="BD41" s="26" t="s">
        <v>59</v>
      </c>
      <c r="BE41" s="26" t="s">
        <v>59</v>
      </c>
      <c r="BF41" s="26" t="s">
        <v>59</v>
      </c>
      <c r="BG41" s="26" t="s">
        <v>59</v>
      </c>
      <c r="BH41" s="26">
        <f t="shared" si="28"/>
        <v>0</v>
      </c>
      <c r="BI41" s="31"/>
      <c r="BJ41" s="26">
        <f t="shared" si="11"/>
        <v>0</v>
      </c>
      <c r="BK41" s="27"/>
      <c r="BL41" s="31"/>
      <c r="BM41" s="26" t="s">
        <v>59</v>
      </c>
      <c r="BN41" s="26" t="s">
        <v>59</v>
      </c>
      <c r="BO41" s="26" t="s">
        <v>59</v>
      </c>
      <c r="BP41" s="26" t="s">
        <v>59</v>
      </c>
      <c r="BQ41" s="26" t="s">
        <v>59</v>
      </c>
      <c r="BR41" s="26">
        <f t="shared" si="12"/>
        <v>0</v>
      </c>
      <c r="BS41" s="31"/>
      <c r="BT41" s="26">
        <f t="shared" si="13"/>
        <v>0</v>
      </c>
      <c r="BU41" s="27"/>
      <c r="BV41" s="31"/>
      <c r="BW41" s="26" t="s">
        <v>59</v>
      </c>
      <c r="BX41" s="26" t="s">
        <v>59</v>
      </c>
      <c r="BY41" s="26" t="s">
        <v>59</v>
      </c>
      <c r="BZ41" s="26" t="s">
        <v>59</v>
      </c>
      <c r="CA41" s="26" t="s">
        <v>59</v>
      </c>
      <c r="CB41" s="26">
        <f t="shared" si="14"/>
        <v>0</v>
      </c>
      <c r="CC41" s="31"/>
      <c r="CD41" s="26">
        <f t="shared" si="15"/>
        <v>0</v>
      </c>
      <c r="CE41" s="27"/>
      <c r="CF41" s="31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6">
        <f>(AG41+AQ41+BK41+M41+W41+BA41)/6</f>
        <v>39.333333333333336</v>
      </c>
      <c r="DD41" s="27">
        <v>30</v>
      </c>
      <c r="DE41" s="26">
        <f t="shared" si="23"/>
        <v>19.666666666666668</v>
      </c>
      <c r="DF41" s="27">
        <v>32</v>
      </c>
    </row>
    <row r="42" spans="2:110" s="5" customFormat="1" ht="14.1" customHeight="1" x14ac:dyDescent="0.2">
      <c r="B42" s="28" t="s">
        <v>114</v>
      </c>
      <c r="C42" s="29" t="s">
        <v>36</v>
      </c>
      <c r="D42" s="30">
        <v>59</v>
      </c>
      <c r="E42" s="26"/>
      <c r="F42" s="26"/>
      <c r="G42" s="26"/>
      <c r="H42" s="26"/>
      <c r="I42" s="26"/>
      <c r="J42" s="26">
        <f>SUM(E42:I42)</f>
        <v>0</v>
      </c>
      <c r="K42" s="31">
        <v>0</v>
      </c>
      <c r="L42" s="26">
        <f>SUM(J42+(K42*0.5))</f>
        <v>0</v>
      </c>
      <c r="M42" s="27">
        <v>78</v>
      </c>
      <c r="N42" s="31">
        <v>19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31">
        <v>0</v>
      </c>
      <c r="V42" s="26">
        <f t="shared" ref="V42:V73" si="29">SUM(T42+(U42*0.5))</f>
        <v>0</v>
      </c>
      <c r="W42" s="27">
        <v>78</v>
      </c>
      <c r="X42" s="31"/>
      <c r="Y42" s="26"/>
      <c r="Z42" s="26"/>
      <c r="AA42" s="26"/>
      <c r="AB42" s="26"/>
      <c r="AC42" s="26"/>
      <c r="AD42" s="26">
        <f t="shared" ref="AD42:AD73" si="30">SUM(Y42:AC42)</f>
        <v>0</v>
      </c>
      <c r="AE42" s="31">
        <v>0</v>
      </c>
      <c r="AF42" s="26">
        <f t="shared" ref="AF42:AF73" si="31">SUM(AD42+(AE42*0.5))</f>
        <v>0</v>
      </c>
      <c r="AG42" s="27">
        <v>80</v>
      </c>
      <c r="AH42" s="31"/>
      <c r="AI42" s="26" t="s">
        <v>59</v>
      </c>
      <c r="AJ42" s="26" t="s">
        <v>59</v>
      </c>
      <c r="AK42" s="26" t="s">
        <v>59</v>
      </c>
      <c r="AL42" s="26" t="s">
        <v>59</v>
      </c>
      <c r="AM42" s="26" t="s">
        <v>59</v>
      </c>
      <c r="AN42" s="26">
        <f t="shared" ref="AN42:AN73" si="32">SUM(AI42:AM42)</f>
        <v>0</v>
      </c>
      <c r="AO42" s="31"/>
      <c r="AP42" s="26">
        <f t="shared" ref="AP42:AP73" si="33">SUM(AN42+(AO42*0.5))</f>
        <v>0</v>
      </c>
      <c r="AQ42" s="27"/>
      <c r="AR42" s="31"/>
      <c r="AS42" s="26" t="s">
        <v>59</v>
      </c>
      <c r="AT42" s="26" t="s">
        <v>59</v>
      </c>
      <c r="AU42" s="26" t="s">
        <v>59</v>
      </c>
      <c r="AV42" s="26" t="s">
        <v>59</v>
      </c>
      <c r="AW42" s="26" t="s">
        <v>59</v>
      </c>
      <c r="AX42" s="26">
        <f t="shared" ref="AX42:AX73" si="34">SUM(AS42:AW42)</f>
        <v>0</v>
      </c>
      <c r="AY42" s="31"/>
      <c r="AZ42" s="26">
        <f t="shared" ref="AZ42:AZ73" si="35">SUM(AX42+(AY42*0.5))</f>
        <v>0</v>
      </c>
      <c r="BA42" s="27"/>
      <c r="BB42" s="31"/>
      <c r="BC42" s="26" t="s">
        <v>59</v>
      </c>
      <c r="BD42" s="26" t="s">
        <v>59</v>
      </c>
      <c r="BE42" s="26" t="s">
        <v>59</v>
      </c>
      <c r="BF42" s="26" t="s">
        <v>59</v>
      </c>
      <c r="BG42" s="26" t="s">
        <v>59</v>
      </c>
      <c r="BH42" s="26">
        <f t="shared" si="28"/>
        <v>0</v>
      </c>
      <c r="BI42" s="31"/>
      <c r="BJ42" s="26">
        <f t="shared" ref="BJ42:BJ73" si="36">SUM(BH42+(BI42*0.5))</f>
        <v>0</v>
      </c>
      <c r="BK42" s="27"/>
      <c r="BL42" s="31"/>
      <c r="BM42" s="26" t="s">
        <v>59</v>
      </c>
      <c r="BN42" s="26" t="s">
        <v>59</v>
      </c>
      <c r="BO42" s="26" t="s">
        <v>59</v>
      </c>
      <c r="BP42" s="26" t="s">
        <v>59</v>
      </c>
      <c r="BQ42" s="26" t="s">
        <v>59</v>
      </c>
      <c r="BR42" s="26">
        <f t="shared" ref="BR42:BR73" si="37">SUM(BM42:BQ42)</f>
        <v>0</v>
      </c>
      <c r="BS42" s="31"/>
      <c r="BT42" s="26">
        <f t="shared" ref="BT42:BT73" si="38">SUM(BR42+(BS42*0.5))</f>
        <v>0</v>
      </c>
      <c r="BU42" s="27"/>
      <c r="BV42" s="31"/>
      <c r="BW42" s="26" t="s">
        <v>59</v>
      </c>
      <c r="BX42" s="26" t="s">
        <v>59</v>
      </c>
      <c r="BY42" s="26" t="s">
        <v>59</v>
      </c>
      <c r="BZ42" s="26" t="s">
        <v>59</v>
      </c>
      <c r="CA42" s="26" t="s">
        <v>59</v>
      </c>
      <c r="CB42" s="26">
        <f t="shared" ref="CB42:CB73" si="39">SUM(BW42:CA42)</f>
        <v>0</v>
      </c>
      <c r="CC42" s="31"/>
      <c r="CD42" s="26">
        <f t="shared" ref="CD42:CD73" si="40">SUM(CB42+(CC42*0.5))</f>
        <v>0</v>
      </c>
      <c r="CE42" s="27"/>
      <c r="CF42" s="31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6">
        <f>(AG42+AQ42+BK42+M42+W42+BA42)/6</f>
        <v>39.333333333333336</v>
      </c>
      <c r="DD42" s="27">
        <v>31</v>
      </c>
      <c r="DE42" s="26">
        <f t="shared" ref="DE42:DE75" si="41">+(DC42+DA42)/2</f>
        <v>19.666666666666668</v>
      </c>
      <c r="DF42" s="27">
        <v>32</v>
      </c>
    </row>
    <row r="43" spans="2:110" s="5" customFormat="1" x14ac:dyDescent="0.2">
      <c r="B43" s="28" t="s">
        <v>3</v>
      </c>
      <c r="C43" s="29" t="s">
        <v>36</v>
      </c>
      <c r="D43" s="30">
        <v>63</v>
      </c>
      <c r="E43" s="26" t="s">
        <v>59</v>
      </c>
      <c r="F43" s="26" t="s">
        <v>59</v>
      </c>
      <c r="G43" s="26" t="s">
        <v>59</v>
      </c>
      <c r="H43" s="26" t="s">
        <v>59</v>
      </c>
      <c r="I43" s="26" t="s">
        <v>59</v>
      </c>
      <c r="J43" s="26">
        <f>SUM(E42:I42)</f>
        <v>0</v>
      </c>
      <c r="K43" s="42"/>
      <c r="L43" s="26">
        <f>SUM(J44+(K43*0.5))</f>
        <v>0</v>
      </c>
      <c r="M43" s="42"/>
      <c r="N43" s="42"/>
      <c r="O43" s="26" t="s">
        <v>59</v>
      </c>
      <c r="P43" s="26" t="s">
        <v>59</v>
      </c>
      <c r="Q43" s="26" t="s">
        <v>59</v>
      </c>
      <c r="R43" s="26" t="s">
        <v>59</v>
      </c>
      <c r="S43" s="26" t="s">
        <v>59</v>
      </c>
      <c r="T43" s="26">
        <f t="shared" ref="T43:T75" si="42">SUM(O43:S43)</f>
        <v>0</v>
      </c>
      <c r="U43" s="31"/>
      <c r="V43" s="26">
        <f t="shared" si="29"/>
        <v>0</v>
      </c>
      <c r="W43" s="42"/>
      <c r="X43" s="42"/>
      <c r="Y43" s="26" t="s">
        <v>59</v>
      </c>
      <c r="Z43" s="26" t="s">
        <v>59</v>
      </c>
      <c r="AA43" s="26" t="s">
        <v>59</v>
      </c>
      <c r="AB43" s="26" t="s">
        <v>59</v>
      </c>
      <c r="AC43" s="26" t="s">
        <v>59</v>
      </c>
      <c r="AD43" s="26">
        <f t="shared" si="30"/>
        <v>0</v>
      </c>
      <c r="AE43" s="31"/>
      <c r="AF43" s="26">
        <f t="shared" si="31"/>
        <v>0</v>
      </c>
      <c r="AG43" s="42"/>
      <c r="AH43" s="42"/>
      <c r="AI43" s="26" t="s">
        <v>59</v>
      </c>
      <c r="AJ43" s="26" t="s">
        <v>59</v>
      </c>
      <c r="AK43" s="26" t="s">
        <v>59</v>
      </c>
      <c r="AL43" s="26" t="s">
        <v>59</v>
      </c>
      <c r="AM43" s="26" t="s">
        <v>59</v>
      </c>
      <c r="AN43" s="26">
        <f t="shared" si="32"/>
        <v>0</v>
      </c>
      <c r="AO43" s="31"/>
      <c r="AP43" s="26">
        <f t="shared" si="33"/>
        <v>0</v>
      </c>
      <c r="AQ43" s="42"/>
      <c r="AR43" s="42"/>
      <c r="AS43" s="26" t="s">
        <v>59</v>
      </c>
      <c r="AT43" s="26" t="s">
        <v>59</v>
      </c>
      <c r="AU43" s="26" t="s">
        <v>59</v>
      </c>
      <c r="AV43" s="26" t="s">
        <v>59</v>
      </c>
      <c r="AW43" s="26" t="s">
        <v>59</v>
      </c>
      <c r="AX43" s="26">
        <f t="shared" si="34"/>
        <v>0</v>
      </c>
      <c r="AY43" s="31"/>
      <c r="AZ43" s="26">
        <f t="shared" si="35"/>
        <v>0</v>
      </c>
      <c r="BA43" s="42"/>
      <c r="BB43" s="42"/>
      <c r="BC43" s="26" t="s">
        <v>59</v>
      </c>
      <c r="BD43" s="26" t="s">
        <v>59</v>
      </c>
      <c r="BE43" s="26" t="s">
        <v>59</v>
      </c>
      <c r="BF43" s="26" t="s">
        <v>59</v>
      </c>
      <c r="BG43" s="26" t="s">
        <v>59</v>
      </c>
      <c r="BH43" s="26">
        <f t="shared" si="28"/>
        <v>0</v>
      </c>
      <c r="BI43" s="31"/>
      <c r="BJ43" s="26">
        <f t="shared" si="36"/>
        <v>0</v>
      </c>
      <c r="BK43" s="42"/>
      <c r="BL43" s="42"/>
      <c r="BM43" s="26">
        <v>0.42</v>
      </c>
      <c r="BN43" s="26"/>
      <c r="BO43" s="26"/>
      <c r="BP43" s="26"/>
      <c r="BQ43" s="26"/>
      <c r="BR43" s="26">
        <f t="shared" si="37"/>
        <v>0.42</v>
      </c>
      <c r="BS43" s="31">
        <v>1</v>
      </c>
      <c r="BT43" s="26">
        <f t="shared" si="38"/>
        <v>0.91999999999999993</v>
      </c>
      <c r="BU43" s="27">
        <v>85</v>
      </c>
      <c r="BV43" s="31">
        <v>16</v>
      </c>
      <c r="BW43" s="26">
        <v>2.056</v>
      </c>
      <c r="BX43" s="26"/>
      <c r="BY43" s="26"/>
      <c r="BZ43" s="26"/>
      <c r="CA43" s="26"/>
      <c r="CB43" s="26">
        <f t="shared" si="39"/>
        <v>2.056</v>
      </c>
      <c r="CC43" s="31">
        <v>1</v>
      </c>
      <c r="CD43" s="26">
        <f t="shared" si="40"/>
        <v>2.556</v>
      </c>
      <c r="CE43" s="27">
        <v>88</v>
      </c>
      <c r="CF43" s="31">
        <v>13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6">
        <f>(AG43+AQ43+CE43+M43+W43+BU43)/6</f>
        <v>28.833333333333332</v>
      </c>
      <c r="DD43" s="27">
        <v>32</v>
      </c>
      <c r="DE43" s="26">
        <f t="shared" si="41"/>
        <v>14.416666666666666</v>
      </c>
      <c r="DF43" s="27">
        <v>34</v>
      </c>
    </row>
    <row r="44" spans="2:110" s="5" customFormat="1" ht="14.1" customHeight="1" x14ac:dyDescent="0.2">
      <c r="B44" s="28" t="s">
        <v>79</v>
      </c>
      <c r="C44" s="29" t="s">
        <v>32</v>
      </c>
      <c r="D44" s="30">
        <v>24</v>
      </c>
      <c r="E44" s="26" t="s">
        <v>59</v>
      </c>
      <c r="F44" s="26" t="s">
        <v>59</v>
      </c>
      <c r="G44" s="26" t="s">
        <v>59</v>
      </c>
      <c r="H44" s="26" t="s">
        <v>59</v>
      </c>
      <c r="I44" s="26" t="s">
        <v>59</v>
      </c>
      <c r="J44" s="26">
        <f>SUM(E44:I44)</f>
        <v>0</v>
      </c>
      <c r="K44" s="31"/>
      <c r="L44" s="26">
        <f>SUM(J44+(K44*0.5))</f>
        <v>0</v>
      </c>
      <c r="M44" s="27"/>
      <c r="N44" s="31"/>
      <c r="O44" s="26" t="s">
        <v>59</v>
      </c>
      <c r="P44" s="26" t="s">
        <v>59</v>
      </c>
      <c r="Q44" s="26" t="s">
        <v>59</v>
      </c>
      <c r="R44" s="26" t="s">
        <v>59</v>
      </c>
      <c r="S44" s="26" t="s">
        <v>59</v>
      </c>
      <c r="T44" s="26">
        <f t="shared" si="42"/>
        <v>0</v>
      </c>
      <c r="U44" s="31"/>
      <c r="V44" s="26">
        <f t="shared" si="29"/>
        <v>0</v>
      </c>
      <c r="W44" s="27"/>
      <c r="X44" s="31"/>
      <c r="Y44" s="26">
        <v>1.3520000000000001</v>
      </c>
      <c r="Z44" s="26"/>
      <c r="AA44" s="26"/>
      <c r="AB44" s="26"/>
      <c r="AC44" s="26"/>
      <c r="AD44" s="26">
        <f t="shared" si="30"/>
        <v>1.3520000000000001</v>
      </c>
      <c r="AE44" s="31">
        <v>1</v>
      </c>
      <c r="AF44" s="26">
        <f t="shared" si="31"/>
        <v>1.8520000000000001</v>
      </c>
      <c r="AG44" s="27">
        <v>87</v>
      </c>
      <c r="AH44" s="31">
        <v>14</v>
      </c>
      <c r="AI44" s="26" t="s">
        <v>59</v>
      </c>
      <c r="AJ44" s="26" t="s">
        <v>59</v>
      </c>
      <c r="AK44" s="26" t="s">
        <v>59</v>
      </c>
      <c r="AL44" s="26" t="s">
        <v>59</v>
      </c>
      <c r="AM44" s="26" t="s">
        <v>59</v>
      </c>
      <c r="AN44" s="26">
        <f t="shared" si="32"/>
        <v>0</v>
      </c>
      <c r="AO44" s="31"/>
      <c r="AP44" s="26">
        <f t="shared" si="33"/>
        <v>0</v>
      </c>
      <c r="AQ44" s="27"/>
      <c r="AR44" s="31"/>
      <c r="AS44" s="26" t="s">
        <v>59</v>
      </c>
      <c r="AT44" s="26" t="s">
        <v>59</v>
      </c>
      <c r="AU44" s="26" t="s">
        <v>59</v>
      </c>
      <c r="AV44" s="26" t="s">
        <v>59</v>
      </c>
      <c r="AW44" s="26" t="s">
        <v>59</v>
      </c>
      <c r="AX44" s="26">
        <f t="shared" si="34"/>
        <v>0</v>
      </c>
      <c r="AY44" s="31"/>
      <c r="AZ44" s="26">
        <f t="shared" si="35"/>
        <v>0</v>
      </c>
      <c r="BA44" s="27"/>
      <c r="BB44" s="31"/>
      <c r="BC44" s="26">
        <v>1.3859999999999999</v>
      </c>
      <c r="BD44" s="26">
        <v>0</v>
      </c>
      <c r="BE44" s="26">
        <v>0</v>
      </c>
      <c r="BF44" s="26">
        <v>0</v>
      </c>
      <c r="BG44" s="26">
        <v>0</v>
      </c>
      <c r="BH44" s="26">
        <f t="shared" si="28"/>
        <v>1.3859999999999999</v>
      </c>
      <c r="BI44" s="31">
        <v>1</v>
      </c>
      <c r="BJ44" s="26">
        <f t="shared" si="36"/>
        <v>1.8859999999999999</v>
      </c>
      <c r="BK44" s="27">
        <v>84</v>
      </c>
      <c r="BL44" s="31">
        <v>17</v>
      </c>
      <c r="BM44" s="26" t="s">
        <v>59</v>
      </c>
      <c r="BN44" s="26" t="s">
        <v>59</v>
      </c>
      <c r="BO44" s="26" t="s">
        <v>59</v>
      </c>
      <c r="BP44" s="26" t="s">
        <v>59</v>
      </c>
      <c r="BQ44" s="26" t="s">
        <v>59</v>
      </c>
      <c r="BR44" s="26">
        <f t="shared" si="37"/>
        <v>0</v>
      </c>
      <c r="BS44" s="31"/>
      <c r="BT44" s="26">
        <f t="shared" si="38"/>
        <v>0</v>
      </c>
      <c r="BU44" s="27"/>
      <c r="BV44" s="31"/>
      <c r="BW44" s="26" t="s">
        <v>59</v>
      </c>
      <c r="BX44" s="26" t="s">
        <v>59</v>
      </c>
      <c r="BY44" s="26" t="s">
        <v>59</v>
      </c>
      <c r="BZ44" s="26" t="s">
        <v>59</v>
      </c>
      <c r="CA44" s="26" t="s">
        <v>59</v>
      </c>
      <c r="CB44" s="26">
        <f t="shared" si="39"/>
        <v>0</v>
      </c>
      <c r="CC44" s="31"/>
      <c r="CD44" s="26">
        <f t="shared" si="40"/>
        <v>0</v>
      </c>
      <c r="CE44" s="27"/>
      <c r="CF44" s="31"/>
      <c r="CG44" s="34"/>
      <c r="CH44" s="27"/>
      <c r="CI44" s="34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6">
        <f>(AG44+AQ44+BK44+M44+W44+BA44)/6</f>
        <v>28.5</v>
      </c>
      <c r="DD44" s="27">
        <v>33</v>
      </c>
      <c r="DE44" s="26">
        <f t="shared" si="41"/>
        <v>14.25</v>
      </c>
      <c r="DF44" s="27">
        <v>35</v>
      </c>
    </row>
    <row r="45" spans="2:110" s="5" customFormat="1" ht="14.1" customHeight="1" x14ac:dyDescent="0.2">
      <c r="B45" s="28" t="s">
        <v>39</v>
      </c>
      <c r="C45" s="29" t="s">
        <v>37</v>
      </c>
      <c r="D45" s="30">
        <v>65</v>
      </c>
      <c r="E45" s="26" t="s">
        <v>59</v>
      </c>
      <c r="F45" s="26" t="s">
        <v>59</v>
      </c>
      <c r="G45" s="26" t="s">
        <v>59</v>
      </c>
      <c r="H45" s="26" t="s">
        <v>59</v>
      </c>
      <c r="I45" s="26" t="s">
        <v>59</v>
      </c>
      <c r="J45" s="26">
        <f>SUM(E44:I44)</f>
        <v>0</v>
      </c>
      <c r="K45" s="42"/>
      <c r="L45" s="26">
        <f>SUM(J46+(K45*0.5))</f>
        <v>0</v>
      </c>
      <c r="M45" s="42"/>
      <c r="N45" s="42"/>
      <c r="O45" s="26" t="s">
        <v>59</v>
      </c>
      <c r="P45" s="26" t="s">
        <v>59</v>
      </c>
      <c r="Q45" s="26" t="s">
        <v>59</v>
      </c>
      <c r="R45" s="26" t="s">
        <v>59</v>
      </c>
      <c r="S45" s="26" t="s">
        <v>59</v>
      </c>
      <c r="T45" s="26">
        <f t="shared" si="42"/>
        <v>0</v>
      </c>
      <c r="U45" s="31"/>
      <c r="V45" s="26">
        <f t="shared" si="29"/>
        <v>0</v>
      </c>
      <c r="W45" s="42"/>
      <c r="X45" s="42"/>
      <c r="Y45" s="26" t="s">
        <v>59</v>
      </c>
      <c r="Z45" s="26" t="s">
        <v>59</v>
      </c>
      <c r="AA45" s="26" t="s">
        <v>59</v>
      </c>
      <c r="AB45" s="26" t="s">
        <v>59</v>
      </c>
      <c r="AC45" s="26" t="s">
        <v>59</v>
      </c>
      <c r="AD45" s="26">
        <f t="shared" si="30"/>
        <v>0</v>
      </c>
      <c r="AE45" s="31"/>
      <c r="AF45" s="26">
        <f t="shared" si="31"/>
        <v>0</v>
      </c>
      <c r="AG45" s="42"/>
      <c r="AH45" s="42"/>
      <c r="AI45" s="26" t="s">
        <v>59</v>
      </c>
      <c r="AJ45" s="26" t="s">
        <v>59</v>
      </c>
      <c r="AK45" s="26" t="s">
        <v>59</v>
      </c>
      <c r="AL45" s="26" t="s">
        <v>59</v>
      </c>
      <c r="AM45" s="26" t="s">
        <v>59</v>
      </c>
      <c r="AN45" s="26">
        <f t="shared" si="32"/>
        <v>0</v>
      </c>
      <c r="AO45" s="31"/>
      <c r="AP45" s="26">
        <f t="shared" si="33"/>
        <v>0</v>
      </c>
      <c r="AQ45" s="42"/>
      <c r="AR45" s="42"/>
      <c r="AS45" s="26" t="s">
        <v>59</v>
      </c>
      <c r="AT45" s="26" t="s">
        <v>59</v>
      </c>
      <c r="AU45" s="26" t="s">
        <v>59</v>
      </c>
      <c r="AV45" s="26" t="s">
        <v>59</v>
      </c>
      <c r="AW45" s="26" t="s">
        <v>59</v>
      </c>
      <c r="AX45" s="26">
        <f t="shared" si="34"/>
        <v>0</v>
      </c>
      <c r="AY45" s="31"/>
      <c r="AZ45" s="26">
        <f t="shared" si="35"/>
        <v>0</v>
      </c>
      <c r="BA45" s="42"/>
      <c r="BB45" s="42"/>
      <c r="BC45" s="26">
        <v>1.036</v>
      </c>
      <c r="BD45" s="26">
        <v>1.25</v>
      </c>
      <c r="BE45" s="26">
        <v>0</v>
      </c>
      <c r="BF45" s="26">
        <v>0</v>
      </c>
      <c r="BG45" s="26">
        <v>0</v>
      </c>
      <c r="BH45" s="26">
        <f t="shared" si="28"/>
        <v>2.286</v>
      </c>
      <c r="BI45" s="31">
        <v>2</v>
      </c>
      <c r="BJ45" s="26">
        <f t="shared" si="36"/>
        <v>3.286</v>
      </c>
      <c r="BK45" s="27">
        <v>88</v>
      </c>
      <c r="BL45" s="31">
        <v>13</v>
      </c>
      <c r="BM45" s="26" t="s">
        <v>59</v>
      </c>
      <c r="BN45" s="26" t="s">
        <v>59</v>
      </c>
      <c r="BO45" s="26" t="s">
        <v>59</v>
      </c>
      <c r="BP45" s="26" t="s">
        <v>59</v>
      </c>
      <c r="BQ45" s="26" t="s">
        <v>59</v>
      </c>
      <c r="BR45" s="26">
        <f t="shared" si="37"/>
        <v>0</v>
      </c>
      <c r="BS45" s="31"/>
      <c r="BT45" s="26">
        <f t="shared" si="38"/>
        <v>0</v>
      </c>
      <c r="BU45" s="42"/>
      <c r="BV45" s="42"/>
      <c r="BW45" s="26"/>
      <c r="BX45" s="26"/>
      <c r="BY45" s="26"/>
      <c r="BZ45" s="26"/>
      <c r="CA45" s="26"/>
      <c r="CB45" s="26">
        <f t="shared" si="39"/>
        <v>0</v>
      </c>
      <c r="CC45" s="31">
        <v>0</v>
      </c>
      <c r="CD45" s="26">
        <f t="shared" si="40"/>
        <v>0</v>
      </c>
      <c r="CE45" s="27">
        <v>81</v>
      </c>
      <c r="CF45" s="31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6">
        <f>(AG45+AQ45+CE45+M45+W45+BK45)/6</f>
        <v>28.166666666666668</v>
      </c>
      <c r="DD45" s="27">
        <v>34</v>
      </c>
      <c r="DE45" s="26">
        <f t="shared" si="41"/>
        <v>14.083333333333334</v>
      </c>
      <c r="DF45" s="27">
        <v>36</v>
      </c>
    </row>
    <row r="46" spans="2:110" s="5" customFormat="1" ht="14.1" customHeight="1" x14ac:dyDescent="0.2">
      <c r="B46" s="28" t="s">
        <v>65</v>
      </c>
      <c r="C46" s="29" t="s">
        <v>55</v>
      </c>
      <c r="D46" s="30">
        <v>10</v>
      </c>
      <c r="E46" s="26"/>
      <c r="F46" s="26"/>
      <c r="G46" s="26"/>
      <c r="H46" s="26"/>
      <c r="I46" s="26"/>
      <c r="J46" s="26">
        <f>SUM(E46:I46)</f>
        <v>0</v>
      </c>
      <c r="K46" s="31">
        <v>0</v>
      </c>
      <c r="L46" s="26">
        <f>SUM(J46+(K46*0.5))</f>
        <v>0</v>
      </c>
      <c r="M46" s="27">
        <v>78</v>
      </c>
      <c r="N46" s="31">
        <v>19</v>
      </c>
      <c r="O46" s="26" t="s">
        <v>59</v>
      </c>
      <c r="P46" s="26" t="s">
        <v>59</v>
      </c>
      <c r="Q46" s="26" t="s">
        <v>59</v>
      </c>
      <c r="R46" s="26" t="s">
        <v>59</v>
      </c>
      <c r="S46" s="26" t="s">
        <v>59</v>
      </c>
      <c r="T46" s="26">
        <f t="shared" si="42"/>
        <v>0</v>
      </c>
      <c r="U46" s="31"/>
      <c r="V46" s="26">
        <f t="shared" si="29"/>
        <v>0</v>
      </c>
      <c r="W46" s="27"/>
      <c r="X46" s="31"/>
      <c r="Y46" s="26"/>
      <c r="Z46" s="26"/>
      <c r="AA46" s="26"/>
      <c r="AB46" s="26"/>
      <c r="AC46" s="26"/>
      <c r="AD46" s="26">
        <f t="shared" si="30"/>
        <v>0</v>
      </c>
      <c r="AE46" s="31">
        <v>0</v>
      </c>
      <c r="AF46" s="26">
        <f t="shared" si="31"/>
        <v>0</v>
      </c>
      <c r="AG46" s="27">
        <v>80</v>
      </c>
      <c r="AH46" s="31"/>
      <c r="AI46" s="26" t="s">
        <v>59</v>
      </c>
      <c r="AJ46" s="26" t="s">
        <v>59</v>
      </c>
      <c r="AK46" s="26" t="s">
        <v>59</v>
      </c>
      <c r="AL46" s="26" t="s">
        <v>59</v>
      </c>
      <c r="AM46" s="26" t="s">
        <v>59</v>
      </c>
      <c r="AN46" s="26">
        <f t="shared" si="32"/>
        <v>0</v>
      </c>
      <c r="AO46" s="31"/>
      <c r="AP46" s="26">
        <f t="shared" si="33"/>
        <v>0</v>
      </c>
      <c r="AQ46" s="27"/>
      <c r="AR46" s="31"/>
      <c r="AS46" s="26" t="s">
        <v>59</v>
      </c>
      <c r="AT46" s="26" t="s">
        <v>59</v>
      </c>
      <c r="AU46" s="26" t="s">
        <v>59</v>
      </c>
      <c r="AV46" s="26" t="s">
        <v>59</v>
      </c>
      <c r="AW46" s="26" t="s">
        <v>59</v>
      </c>
      <c r="AX46" s="26">
        <f t="shared" si="34"/>
        <v>0</v>
      </c>
      <c r="AY46" s="31"/>
      <c r="AZ46" s="26">
        <f t="shared" si="35"/>
        <v>0</v>
      </c>
      <c r="BA46" s="27"/>
      <c r="BB46" s="31"/>
      <c r="BC46" s="26" t="s">
        <v>59</v>
      </c>
      <c r="BD46" s="26" t="s">
        <v>59</v>
      </c>
      <c r="BE46" s="26" t="s">
        <v>59</v>
      </c>
      <c r="BF46" s="26" t="s">
        <v>59</v>
      </c>
      <c r="BG46" s="26" t="s">
        <v>59</v>
      </c>
      <c r="BH46" s="26">
        <f t="shared" si="28"/>
        <v>0</v>
      </c>
      <c r="BI46" s="31"/>
      <c r="BJ46" s="26">
        <f t="shared" si="36"/>
        <v>0</v>
      </c>
      <c r="BK46" s="27"/>
      <c r="BL46" s="31"/>
      <c r="BM46" s="26" t="s">
        <v>59</v>
      </c>
      <c r="BN46" s="26" t="s">
        <v>59</v>
      </c>
      <c r="BO46" s="26" t="s">
        <v>59</v>
      </c>
      <c r="BP46" s="26" t="s">
        <v>59</v>
      </c>
      <c r="BQ46" s="26" t="s">
        <v>59</v>
      </c>
      <c r="BR46" s="26">
        <f t="shared" si="37"/>
        <v>0</v>
      </c>
      <c r="BS46" s="31"/>
      <c r="BT46" s="26">
        <f t="shared" si="38"/>
        <v>0</v>
      </c>
      <c r="BU46" s="27"/>
      <c r="BV46" s="31"/>
      <c r="BW46" s="26" t="s">
        <v>59</v>
      </c>
      <c r="BX46" s="26" t="s">
        <v>59</v>
      </c>
      <c r="BY46" s="26" t="s">
        <v>59</v>
      </c>
      <c r="BZ46" s="26" t="s">
        <v>59</v>
      </c>
      <c r="CA46" s="26" t="s">
        <v>59</v>
      </c>
      <c r="CB46" s="26">
        <f t="shared" si="39"/>
        <v>0</v>
      </c>
      <c r="CC46" s="31"/>
      <c r="CD46" s="26">
        <f t="shared" si="40"/>
        <v>0</v>
      </c>
      <c r="CE46" s="27"/>
      <c r="CF46" s="31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6">
        <f>(AG46+AQ46+BK46+M46+W46+BA46)/6</f>
        <v>26.333333333333332</v>
      </c>
      <c r="DD46" s="27">
        <v>35</v>
      </c>
      <c r="DE46" s="26">
        <f t="shared" si="41"/>
        <v>13.166666666666666</v>
      </c>
      <c r="DF46" s="27">
        <v>37</v>
      </c>
    </row>
    <row r="47" spans="2:110" s="5" customFormat="1" ht="14.1" customHeight="1" x14ac:dyDescent="0.2">
      <c r="B47" s="28" t="s">
        <v>113</v>
      </c>
      <c r="C47" s="29" t="s">
        <v>36</v>
      </c>
      <c r="D47" s="30">
        <v>58</v>
      </c>
      <c r="E47" s="26"/>
      <c r="F47" s="26"/>
      <c r="G47" s="26"/>
      <c r="H47" s="26"/>
      <c r="I47" s="26"/>
      <c r="J47" s="26">
        <f>SUM(E47:I47)</f>
        <v>0</v>
      </c>
      <c r="K47" s="31">
        <v>0</v>
      </c>
      <c r="L47" s="26">
        <f>SUM(J47+(K47*0.5))</f>
        <v>0</v>
      </c>
      <c r="M47" s="27">
        <v>78</v>
      </c>
      <c r="N47" s="31">
        <v>19</v>
      </c>
      <c r="O47" s="26" t="s">
        <v>59</v>
      </c>
      <c r="P47" s="26" t="s">
        <v>59</v>
      </c>
      <c r="Q47" s="26" t="s">
        <v>59</v>
      </c>
      <c r="R47" s="26" t="s">
        <v>59</v>
      </c>
      <c r="S47" s="26" t="s">
        <v>59</v>
      </c>
      <c r="T47" s="26">
        <f t="shared" si="42"/>
        <v>0</v>
      </c>
      <c r="U47" s="31"/>
      <c r="V47" s="26">
        <f t="shared" si="29"/>
        <v>0</v>
      </c>
      <c r="W47" s="27"/>
      <c r="X47" s="31"/>
      <c r="Y47" s="26"/>
      <c r="Z47" s="26"/>
      <c r="AA47" s="26"/>
      <c r="AB47" s="26"/>
      <c r="AC47" s="26"/>
      <c r="AD47" s="26">
        <f t="shared" si="30"/>
        <v>0</v>
      </c>
      <c r="AE47" s="31">
        <v>0</v>
      </c>
      <c r="AF47" s="26">
        <f t="shared" si="31"/>
        <v>0</v>
      </c>
      <c r="AG47" s="27">
        <v>80</v>
      </c>
      <c r="AH47" s="31"/>
      <c r="AI47" s="26" t="s">
        <v>59</v>
      </c>
      <c r="AJ47" s="26" t="s">
        <v>59</v>
      </c>
      <c r="AK47" s="26" t="s">
        <v>59</v>
      </c>
      <c r="AL47" s="26" t="s">
        <v>59</v>
      </c>
      <c r="AM47" s="26" t="s">
        <v>59</v>
      </c>
      <c r="AN47" s="26">
        <f t="shared" si="32"/>
        <v>0</v>
      </c>
      <c r="AO47" s="31"/>
      <c r="AP47" s="26">
        <f t="shared" si="33"/>
        <v>0</v>
      </c>
      <c r="AQ47" s="27"/>
      <c r="AR47" s="31"/>
      <c r="AS47" s="26" t="s">
        <v>59</v>
      </c>
      <c r="AT47" s="26" t="s">
        <v>59</v>
      </c>
      <c r="AU47" s="26" t="s">
        <v>59</v>
      </c>
      <c r="AV47" s="26" t="s">
        <v>59</v>
      </c>
      <c r="AW47" s="26" t="s">
        <v>59</v>
      </c>
      <c r="AX47" s="26">
        <f t="shared" si="34"/>
        <v>0</v>
      </c>
      <c r="AY47" s="31"/>
      <c r="AZ47" s="26">
        <f t="shared" si="35"/>
        <v>0</v>
      </c>
      <c r="BA47" s="27"/>
      <c r="BB47" s="31"/>
      <c r="BC47" s="26" t="s">
        <v>59</v>
      </c>
      <c r="BD47" s="26" t="s">
        <v>59</v>
      </c>
      <c r="BE47" s="26" t="s">
        <v>59</v>
      </c>
      <c r="BF47" s="26" t="s">
        <v>59</v>
      </c>
      <c r="BG47" s="26" t="s">
        <v>59</v>
      </c>
      <c r="BH47" s="26">
        <f t="shared" si="28"/>
        <v>0</v>
      </c>
      <c r="BI47" s="31"/>
      <c r="BJ47" s="26">
        <f t="shared" si="36"/>
        <v>0</v>
      </c>
      <c r="BK47" s="27"/>
      <c r="BL47" s="31"/>
      <c r="BM47" s="26" t="s">
        <v>59</v>
      </c>
      <c r="BN47" s="26" t="s">
        <v>59</v>
      </c>
      <c r="BO47" s="26" t="s">
        <v>59</v>
      </c>
      <c r="BP47" s="26" t="s">
        <v>59</v>
      </c>
      <c r="BQ47" s="26" t="s">
        <v>59</v>
      </c>
      <c r="BR47" s="26">
        <f t="shared" si="37"/>
        <v>0</v>
      </c>
      <c r="BS47" s="31"/>
      <c r="BT47" s="26">
        <f t="shared" si="38"/>
        <v>0</v>
      </c>
      <c r="BU47" s="27"/>
      <c r="BV47" s="31"/>
      <c r="BW47" s="26" t="s">
        <v>59</v>
      </c>
      <c r="BX47" s="26" t="s">
        <v>59</v>
      </c>
      <c r="BY47" s="26" t="s">
        <v>59</v>
      </c>
      <c r="BZ47" s="26" t="s">
        <v>59</v>
      </c>
      <c r="CA47" s="26" t="s">
        <v>59</v>
      </c>
      <c r="CB47" s="26">
        <f t="shared" si="39"/>
        <v>0</v>
      </c>
      <c r="CC47" s="31"/>
      <c r="CD47" s="26">
        <f t="shared" si="40"/>
        <v>0</v>
      </c>
      <c r="CE47" s="27"/>
      <c r="CF47" s="31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6">
        <f>(AG47+AQ47+BK47+M47+W47+BA47)/6</f>
        <v>26.333333333333332</v>
      </c>
      <c r="DD47" s="27">
        <v>35</v>
      </c>
      <c r="DE47" s="26">
        <f t="shared" si="41"/>
        <v>13.166666666666666</v>
      </c>
      <c r="DF47" s="27">
        <v>37</v>
      </c>
    </row>
    <row r="48" spans="2:110" s="5" customFormat="1" ht="14.1" customHeight="1" x14ac:dyDescent="0.2">
      <c r="B48" s="29" t="s">
        <v>107</v>
      </c>
      <c r="C48" s="29" t="s">
        <v>36</v>
      </c>
      <c r="D48" s="30">
        <v>52</v>
      </c>
      <c r="E48" s="26" t="s">
        <v>59</v>
      </c>
      <c r="F48" s="26" t="s">
        <v>59</v>
      </c>
      <c r="G48" s="26" t="s">
        <v>59</v>
      </c>
      <c r="H48" s="26" t="s">
        <v>59</v>
      </c>
      <c r="I48" s="26" t="s">
        <v>59</v>
      </c>
      <c r="J48" s="26">
        <f>SUM(E48:I48)</f>
        <v>0</v>
      </c>
      <c r="K48" s="31"/>
      <c r="L48" s="26">
        <f>SUM(J48+(K48*0.5))</f>
        <v>0</v>
      </c>
      <c r="M48" s="27"/>
      <c r="N48" s="31"/>
      <c r="O48" s="26" t="s">
        <v>59</v>
      </c>
      <c r="P48" s="26" t="s">
        <v>59</v>
      </c>
      <c r="Q48" s="26" t="s">
        <v>59</v>
      </c>
      <c r="R48" s="26" t="s">
        <v>59</v>
      </c>
      <c r="S48" s="26" t="s">
        <v>59</v>
      </c>
      <c r="T48" s="26">
        <f t="shared" si="42"/>
        <v>0</v>
      </c>
      <c r="U48" s="31"/>
      <c r="V48" s="26">
        <f t="shared" si="29"/>
        <v>0</v>
      </c>
      <c r="W48" s="27"/>
      <c r="X48" s="31"/>
      <c r="Y48" s="26" t="s">
        <v>59</v>
      </c>
      <c r="Z48" s="26" t="s">
        <v>59</v>
      </c>
      <c r="AA48" s="26" t="s">
        <v>59</v>
      </c>
      <c r="AB48" s="26" t="s">
        <v>59</v>
      </c>
      <c r="AC48" s="26" t="s">
        <v>59</v>
      </c>
      <c r="AD48" s="26">
        <f t="shared" si="30"/>
        <v>0</v>
      </c>
      <c r="AE48" s="31"/>
      <c r="AF48" s="26">
        <f t="shared" si="31"/>
        <v>0</v>
      </c>
      <c r="AG48" s="27"/>
      <c r="AH48" s="31"/>
      <c r="AI48" s="26" t="s">
        <v>59</v>
      </c>
      <c r="AJ48" s="26" t="s">
        <v>59</v>
      </c>
      <c r="AK48" s="26" t="s">
        <v>59</v>
      </c>
      <c r="AL48" s="26" t="s">
        <v>59</v>
      </c>
      <c r="AM48" s="26" t="s">
        <v>59</v>
      </c>
      <c r="AN48" s="26">
        <f t="shared" si="32"/>
        <v>0</v>
      </c>
      <c r="AO48" s="31"/>
      <c r="AP48" s="26">
        <f t="shared" si="33"/>
        <v>0</v>
      </c>
      <c r="AQ48" s="27"/>
      <c r="AR48" s="31"/>
      <c r="AS48" s="26" t="s">
        <v>59</v>
      </c>
      <c r="AT48" s="26" t="s">
        <v>59</v>
      </c>
      <c r="AU48" s="26" t="s">
        <v>59</v>
      </c>
      <c r="AV48" s="26" t="s">
        <v>59</v>
      </c>
      <c r="AW48" s="26" t="s">
        <v>59</v>
      </c>
      <c r="AX48" s="26">
        <f t="shared" si="34"/>
        <v>0</v>
      </c>
      <c r="AY48" s="31"/>
      <c r="AZ48" s="26">
        <f t="shared" si="35"/>
        <v>0</v>
      </c>
      <c r="BA48" s="27"/>
      <c r="BB48" s="31"/>
      <c r="BC48" s="26" t="s">
        <v>59</v>
      </c>
      <c r="BD48" s="26" t="s">
        <v>59</v>
      </c>
      <c r="BE48" s="26" t="s">
        <v>59</v>
      </c>
      <c r="BF48" s="26" t="s">
        <v>59</v>
      </c>
      <c r="BG48" s="26" t="s">
        <v>59</v>
      </c>
      <c r="BH48" s="26">
        <f t="shared" si="28"/>
        <v>0</v>
      </c>
      <c r="BI48" s="31"/>
      <c r="BJ48" s="26">
        <f t="shared" si="36"/>
        <v>0</v>
      </c>
      <c r="BK48" s="27"/>
      <c r="BL48" s="31"/>
      <c r="BM48" s="26" t="s">
        <v>59</v>
      </c>
      <c r="BN48" s="26" t="s">
        <v>59</v>
      </c>
      <c r="BO48" s="26" t="s">
        <v>59</v>
      </c>
      <c r="BP48" s="26" t="s">
        <v>59</v>
      </c>
      <c r="BQ48" s="26" t="s">
        <v>59</v>
      </c>
      <c r="BR48" s="26">
        <f t="shared" si="37"/>
        <v>0</v>
      </c>
      <c r="BS48" s="31"/>
      <c r="BT48" s="26">
        <f t="shared" si="38"/>
        <v>0</v>
      </c>
      <c r="BU48" s="27"/>
      <c r="BV48" s="31"/>
      <c r="BW48" s="26"/>
      <c r="BX48" s="26"/>
      <c r="BY48" s="26"/>
      <c r="BZ48" s="26"/>
      <c r="CA48" s="26"/>
      <c r="CB48" s="26">
        <f t="shared" si="39"/>
        <v>0</v>
      </c>
      <c r="CC48" s="31">
        <v>0</v>
      </c>
      <c r="CD48" s="26">
        <f t="shared" si="40"/>
        <v>0</v>
      </c>
      <c r="CE48" s="27">
        <v>81</v>
      </c>
      <c r="CF48" s="31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6">
        <f>(AG48+AQ48+CE48+M48+W48+BA48)/6</f>
        <v>13.5</v>
      </c>
      <c r="DD48" s="27">
        <v>38</v>
      </c>
      <c r="DE48" s="26">
        <f t="shared" si="41"/>
        <v>6.75</v>
      </c>
      <c r="DF48" s="27">
        <v>39</v>
      </c>
    </row>
    <row r="49" spans="2:110" s="5" customFormat="1" ht="14.1" customHeight="1" x14ac:dyDescent="0.2">
      <c r="B49" s="29" t="s">
        <v>108</v>
      </c>
      <c r="C49" s="29" t="s">
        <v>36</v>
      </c>
      <c r="D49" s="30">
        <v>53</v>
      </c>
      <c r="E49" s="26" t="s">
        <v>59</v>
      </c>
      <c r="F49" s="26" t="s">
        <v>59</v>
      </c>
      <c r="G49" s="26" t="s">
        <v>59</v>
      </c>
      <c r="H49" s="26" t="s">
        <v>59</v>
      </c>
      <c r="I49" s="26" t="s">
        <v>59</v>
      </c>
      <c r="J49" s="26">
        <f>SUM(E49:I49)</f>
        <v>0</v>
      </c>
      <c r="K49" s="31"/>
      <c r="L49" s="26">
        <f>SUM(J49+(K49*0.5))</f>
        <v>0</v>
      </c>
      <c r="M49" s="27"/>
      <c r="N49" s="31"/>
      <c r="O49" s="26" t="s">
        <v>59</v>
      </c>
      <c r="P49" s="26" t="s">
        <v>59</v>
      </c>
      <c r="Q49" s="26" t="s">
        <v>59</v>
      </c>
      <c r="R49" s="26" t="s">
        <v>59</v>
      </c>
      <c r="S49" s="26" t="s">
        <v>59</v>
      </c>
      <c r="T49" s="26">
        <f t="shared" si="42"/>
        <v>0</v>
      </c>
      <c r="U49" s="31"/>
      <c r="V49" s="26">
        <f t="shared" si="29"/>
        <v>0</v>
      </c>
      <c r="W49" s="27"/>
      <c r="X49" s="31"/>
      <c r="Y49" s="26" t="s">
        <v>59</v>
      </c>
      <c r="Z49" s="26" t="s">
        <v>59</v>
      </c>
      <c r="AA49" s="26" t="s">
        <v>59</v>
      </c>
      <c r="AB49" s="26" t="s">
        <v>59</v>
      </c>
      <c r="AC49" s="26" t="s">
        <v>59</v>
      </c>
      <c r="AD49" s="26">
        <f t="shared" si="30"/>
        <v>0</v>
      </c>
      <c r="AE49" s="31"/>
      <c r="AF49" s="26">
        <f t="shared" si="31"/>
        <v>0</v>
      </c>
      <c r="AG49" s="27"/>
      <c r="AH49" s="31"/>
      <c r="AI49" s="26" t="s">
        <v>59</v>
      </c>
      <c r="AJ49" s="26" t="s">
        <v>59</v>
      </c>
      <c r="AK49" s="26" t="s">
        <v>59</v>
      </c>
      <c r="AL49" s="26" t="s">
        <v>59</v>
      </c>
      <c r="AM49" s="26" t="s">
        <v>59</v>
      </c>
      <c r="AN49" s="26">
        <f t="shared" si="32"/>
        <v>0</v>
      </c>
      <c r="AO49" s="31"/>
      <c r="AP49" s="26">
        <f t="shared" si="33"/>
        <v>0</v>
      </c>
      <c r="AQ49" s="27"/>
      <c r="AR49" s="31"/>
      <c r="AS49" s="26" t="s">
        <v>59</v>
      </c>
      <c r="AT49" s="26" t="s">
        <v>59</v>
      </c>
      <c r="AU49" s="26" t="s">
        <v>59</v>
      </c>
      <c r="AV49" s="26" t="s">
        <v>59</v>
      </c>
      <c r="AW49" s="26" t="s">
        <v>59</v>
      </c>
      <c r="AX49" s="26">
        <f t="shared" si="34"/>
        <v>0</v>
      </c>
      <c r="AY49" s="31"/>
      <c r="AZ49" s="26">
        <f t="shared" si="35"/>
        <v>0</v>
      </c>
      <c r="BA49" s="27"/>
      <c r="BB49" s="31"/>
      <c r="BC49" s="26" t="s">
        <v>59</v>
      </c>
      <c r="BD49" s="26" t="s">
        <v>59</v>
      </c>
      <c r="BE49" s="26" t="s">
        <v>59</v>
      </c>
      <c r="BF49" s="26" t="s">
        <v>59</v>
      </c>
      <c r="BG49" s="26" t="s">
        <v>59</v>
      </c>
      <c r="BH49" s="26">
        <f t="shared" si="28"/>
        <v>0</v>
      </c>
      <c r="BI49" s="31"/>
      <c r="BJ49" s="26">
        <f t="shared" si="36"/>
        <v>0</v>
      </c>
      <c r="BK49" s="27"/>
      <c r="BL49" s="31"/>
      <c r="BM49" s="26" t="s">
        <v>59</v>
      </c>
      <c r="BN49" s="26" t="s">
        <v>59</v>
      </c>
      <c r="BO49" s="26" t="s">
        <v>59</v>
      </c>
      <c r="BP49" s="26" t="s">
        <v>59</v>
      </c>
      <c r="BQ49" s="26" t="s">
        <v>59</v>
      </c>
      <c r="BR49" s="26">
        <f t="shared" si="37"/>
        <v>0</v>
      </c>
      <c r="BS49" s="31"/>
      <c r="BT49" s="26">
        <f t="shared" si="38"/>
        <v>0</v>
      </c>
      <c r="BU49" s="27"/>
      <c r="BV49" s="31"/>
      <c r="BW49" s="26"/>
      <c r="BX49" s="26"/>
      <c r="BY49" s="26"/>
      <c r="BZ49" s="26"/>
      <c r="CA49" s="26"/>
      <c r="CB49" s="26">
        <f t="shared" si="39"/>
        <v>0</v>
      </c>
      <c r="CC49" s="31">
        <v>0</v>
      </c>
      <c r="CD49" s="26">
        <f t="shared" si="40"/>
        <v>0</v>
      </c>
      <c r="CE49" s="27">
        <v>81</v>
      </c>
      <c r="CF49" s="31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6">
        <f>(AG49+AQ49+CE49+M49+W49+BA49)/6</f>
        <v>13.5</v>
      </c>
      <c r="DD49" s="27">
        <v>38</v>
      </c>
      <c r="DE49" s="26">
        <f t="shared" si="41"/>
        <v>6.75</v>
      </c>
      <c r="DF49" s="27">
        <v>39</v>
      </c>
    </row>
    <row r="50" spans="2:110" s="5" customFormat="1" ht="14.1" customHeight="1" x14ac:dyDescent="0.2">
      <c r="B50" s="28" t="s">
        <v>1</v>
      </c>
      <c r="C50" s="29" t="s">
        <v>36</v>
      </c>
      <c r="D50" s="30">
        <v>61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>
        <f>SUM(E49:I49)</f>
        <v>0</v>
      </c>
      <c r="K50" s="31"/>
      <c r="L50" s="26">
        <f>SUM(J51+(K50*0.5))</f>
        <v>0</v>
      </c>
      <c r="M50" s="27"/>
      <c r="N50" s="31"/>
      <c r="O50" s="26" t="s">
        <v>59</v>
      </c>
      <c r="P50" s="26" t="s">
        <v>59</v>
      </c>
      <c r="Q50" s="26" t="s">
        <v>59</v>
      </c>
      <c r="R50" s="26" t="s">
        <v>59</v>
      </c>
      <c r="S50" s="26" t="s">
        <v>59</v>
      </c>
      <c r="T50" s="26">
        <f t="shared" si="42"/>
        <v>0</v>
      </c>
      <c r="U50" s="31"/>
      <c r="V50" s="26">
        <f t="shared" si="29"/>
        <v>0</v>
      </c>
      <c r="W50" s="27"/>
      <c r="X50" s="31"/>
      <c r="Y50" s="26"/>
      <c r="Z50" s="26"/>
      <c r="AA50" s="26"/>
      <c r="AB50" s="26"/>
      <c r="AC50" s="26"/>
      <c r="AD50" s="26">
        <f t="shared" si="30"/>
        <v>0</v>
      </c>
      <c r="AE50" s="31">
        <v>0</v>
      </c>
      <c r="AF50" s="26">
        <f t="shared" si="31"/>
        <v>0</v>
      </c>
      <c r="AG50" s="27">
        <v>80</v>
      </c>
      <c r="AH50" s="31"/>
      <c r="AI50" s="26" t="s">
        <v>59</v>
      </c>
      <c r="AJ50" s="26" t="s">
        <v>59</v>
      </c>
      <c r="AK50" s="26" t="s">
        <v>59</v>
      </c>
      <c r="AL50" s="26" t="s">
        <v>59</v>
      </c>
      <c r="AM50" s="26" t="s">
        <v>59</v>
      </c>
      <c r="AN50" s="26">
        <f t="shared" si="32"/>
        <v>0</v>
      </c>
      <c r="AO50" s="31"/>
      <c r="AP50" s="26">
        <f t="shared" si="33"/>
        <v>0</v>
      </c>
      <c r="AQ50" s="27"/>
      <c r="AR50" s="31"/>
      <c r="AS50" s="26" t="s">
        <v>59</v>
      </c>
      <c r="AT50" s="26" t="s">
        <v>59</v>
      </c>
      <c r="AU50" s="26" t="s">
        <v>59</v>
      </c>
      <c r="AV50" s="26" t="s">
        <v>59</v>
      </c>
      <c r="AW50" s="26" t="s">
        <v>59</v>
      </c>
      <c r="AX50" s="26">
        <f t="shared" si="34"/>
        <v>0</v>
      </c>
      <c r="AY50" s="31"/>
      <c r="AZ50" s="26">
        <f t="shared" si="35"/>
        <v>0</v>
      </c>
      <c r="BA50" s="27"/>
      <c r="BB50" s="31"/>
      <c r="BC50" s="26" t="s">
        <v>59</v>
      </c>
      <c r="BD50" s="26" t="s">
        <v>59</v>
      </c>
      <c r="BE50" s="26" t="s">
        <v>59</v>
      </c>
      <c r="BF50" s="26" t="s">
        <v>59</v>
      </c>
      <c r="BG50" s="26" t="s">
        <v>59</v>
      </c>
      <c r="BH50" s="26">
        <f t="shared" si="28"/>
        <v>0</v>
      </c>
      <c r="BI50" s="31"/>
      <c r="BJ50" s="26">
        <f t="shared" si="36"/>
        <v>0</v>
      </c>
      <c r="BK50" s="27"/>
      <c r="BL50" s="31"/>
      <c r="BM50" s="26" t="s">
        <v>59</v>
      </c>
      <c r="BN50" s="26" t="s">
        <v>59</v>
      </c>
      <c r="BO50" s="26" t="s">
        <v>59</v>
      </c>
      <c r="BP50" s="26" t="s">
        <v>59</v>
      </c>
      <c r="BQ50" s="26" t="s">
        <v>59</v>
      </c>
      <c r="BR50" s="26">
        <f t="shared" si="37"/>
        <v>0</v>
      </c>
      <c r="BS50" s="31"/>
      <c r="BT50" s="26">
        <f t="shared" si="38"/>
        <v>0</v>
      </c>
      <c r="BU50" s="27"/>
      <c r="BV50" s="31"/>
      <c r="BW50" s="26" t="s">
        <v>59</v>
      </c>
      <c r="BX50" s="26" t="s">
        <v>59</v>
      </c>
      <c r="BY50" s="26" t="s">
        <v>59</v>
      </c>
      <c r="BZ50" s="26" t="s">
        <v>59</v>
      </c>
      <c r="CA50" s="26" t="s">
        <v>59</v>
      </c>
      <c r="CB50" s="26">
        <f t="shared" si="39"/>
        <v>0</v>
      </c>
      <c r="CC50" s="31"/>
      <c r="CD50" s="26">
        <f t="shared" si="40"/>
        <v>0</v>
      </c>
      <c r="CE50" s="27"/>
      <c r="CF50" s="31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6">
        <f>(AG50+AQ50+BK50+M50+W50+BA50)/6</f>
        <v>13.333333333333334</v>
      </c>
      <c r="DD50" s="27">
        <v>40</v>
      </c>
      <c r="DE50" s="26">
        <f t="shared" si="41"/>
        <v>6.666666666666667</v>
      </c>
      <c r="DF50" s="27">
        <v>41</v>
      </c>
    </row>
    <row r="51" spans="2:110" s="5" customFormat="1" ht="14.1" customHeight="1" x14ac:dyDescent="0.2">
      <c r="B51" s="29" t="s">
        <v>94</v>
      </c>
      <c r="C51" s="29" t="s">
        <v>36</v>
      </c>
      <c r="D51" s="30">
        <v>39</v>
      </c>
      <c r="E51" s="26" t="s">
        <v>59</v>
      </c>
      <c r="F51" s="26" t="s">
        <v>59</v>
      </c>
      <c r="G51" s="26" t="s">
        <v>59</v>
      </c>
      <c r="H51" s="26" t="s">
        <v>59</v>
      </c>
      <c r="I51" s="26" t="s">
        <v>59</v>
      </c>
      <c r="J51" s="26">
        <f t="shared" ref="J51:J74" si="43">SUM(E51:I51)</f>
        <v>0</v>
      </c>
      <c r="K51" s="31"/>
      <c r="L51" s="26">
        <f t="shared" ref="L51:L74" si="44">SUM(J51+(K51*0.5))</f>
        <v>0</v>
      </c>
      <c r="M51" s="27"/>
      <c r="N51" s="31"/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f t="shared" si="42"/>
        <v>0</v>
      </c>
      <c r="U51" s="31">
        <v>0</v>
      </c>
      <c r="V51" s="26">
        <f t="shared" si="29"/>
        <v>0</v>
      </c>
      <c r="W51" s="27">
        <v>78</v>
      </c>
      <c r="X51" s="31"/>
      <c r="Y51" s="26" t="s">
        <v>59</v>
      </c>
      <c r="Z51" s="26" t="s">
        <v>59</v>
      </c>
      <c r="AA51" s="26" t="s">
        <v>59</v>
      </c>
      <c r="AB51" s="26" t="s">
        <v>59</v>
      </c>
      <c r="AC51" s="26" t="s">
        <v>59</v>
      </c>
      <c r="AD51" s="26">
        <f t="shared" si="30"/>
        <v>0</v>
      </c>
      <c r="AE51" s="31"/>
      <c r="AF51" s="26">
        <f t="shared" si="31"/>
        <v>0</v>
      </c>
      <c r="AG51" s="27"/>
      <c r="AH51" s="31"/>
      <c r="AI51" s="26" t="s">
        <v>59</v>
      </c>
      <c r="AJ51" s="26" t="s">
        <v>59</v>
      </c>
      <c r="AK51" s="26" t="s">
        <v>59</v>
      </c>
      <c r="AL51" s="26" t="s">
        <v>59</v>
      </c>
      <c r="AM51" s="26" t="s">
        <v>59</v>
      </c>
      <c r="AN51" s="26">
        <f t="shared" si="32"/>
        <v>0</v>
      </c>
      <c r="AO51" s="31"/>
      <c r="AP51" s="26">
        <f t="shared" si="33"/>
        <v>0</v>
      </c>
      <c r="AQ51" s="27"/>
      <c r="AR51" s="31"/>
      <c r="AS51" s="26" t="s">
        <v>59</v>
      </c>
      <c r="AT51" s="26" t="s">
        <v>59</v>
      </c>
      <c r="AU51" s="26" t="s">
        <v>59</v>
      </c>
      <c r="AV51" s="26" t="s">
        <v>59</v>
      </c>
      <c r="AW51" s="26" t="s">
        <v>59</v>
      </c>
      <c r="AX51" s="26">
        <f t="shared" si="34"/>
        <v>0</v>
      </c>
      <c r="AY51" s="31"/>
      <c r="AZ51" s="26">
        <f t="shared" si="35"/>
        <v>0</v>
      </c>
      <c r="BA51" s="27"/>
      <c r="BB51" s="31"/>
      <c r="BC51" s="26" t="s">
        <v>59</v>
      </c>
      <c r="BD51" s="26" t="s">
        <v>59</v>
      </c>
      <c r="BE51" s="26" t="s">
        <v>59</v>
      </c>
      <c r="BF51" s="26" t="s">
        <v>59</v>
      </c>
      <c r="BG51" s="26" t="s">
        <v>59</v>
      </c>
      <c r="BH51" s="26">
        <f t="shared" si="28"/>
        <v>0</v>
      </c>
      <c r="BI51" s="31"/>
      <c r="BJ51" s="26">
        <f t="shared" si="36"/>
        <v>0</v>
      </c>
      <c r="BK51" s="27"/>
      <c r="BL51" s="31"/>
      <c r="BM51" s="26" t="s">
        <v>59</v>
      </c>
      <c r="BN51" s="26" t="s">
        <v>59</v>
      </c>
      <c r="BO51" s="26" t="s">
        <v>59</v>
      </c>
      <c r="BP51" s="26" t="s">
        <v>59</v>
      </c>
      <c r="BQ51" s="26" t="s">
        <v>59</v>
      </c>
      <c r="BR51" s="26">
        <f t="shared" si="37"/>
        <v>0</v>
      </c>
      <c r="BS51" s="31"/>
      <c r="BT51" s="26">
        <f t="shared" si="38"/>
        <v>0</v>
      </c>
      <c r="BU51" s="27"/>
      <c r="BV51" s="31"/>
      <c r="BW51" s="26" t="s">
        <v>59</v>
      </c>
      <c r="BX51" s="26" t="s">
        <v>59</v>
      </c>
      <c r="BY51" s="26" t="s">
        <v>59</v>
      </c>
      <c r="BZ51" s="26" t="s">
        <v>59</v>
      </c>
      <c r="CA51" s="26" t="s">
        <v>59</v>
      </c>
      <c r="CB51" s="26">
        <f t="shared" si="39"/>
        <v>0</v>
      </c>
      <c r="CC51" s="31"/>
      <c r="CD51" s="26">
        <f t="shared" si="40"/>
        <v>0</v>
      </c>
      <c r="CE51" s="27"/>
      <c r="CF51" s="31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6">
        <f>(AG51+AQ51+BK51+M51+W51+BA51)/6</f>
        <v>13</v>
      </c>
      <c r="DD51" s="27">
        <v>41</v>
      </c>
      <c r="DE51" s="26">
        <f t="shared" si="41"/>
        <v>6.5</v>
      </c>
      <c r="DF51" s="27">
        <v>42</v>
      </c>
    </row>
    <row r="52" spans="2:110" s="5" customFormat="1" ht="14.1" customHeight="1" x14ac:dyDescent="0.2">
      <c r="B52" s="28" t="s">
        <v>60</v>
      </c>
      <c r="C52" s="29" t="s">
        <v>55</v>
      </c>
      <c r="D52" s="30">
        <v>5</v>
      </c>
      <c r="E52" s="26" t="s">
        <v>59</v>
      </c>
      <c r="F52" s="26" t="s">
        <v>59</v>
      </c>
      <c r="G52" s="26" t="s">
        <v>59</v>
      </c>
      <c r="H52" s="26" t="s">
        <v>59</v>
      </c>
      <c r="I52" s="26" t="s">
        <v>59</v>
      </c>
      <c r="J52" s="26">
        <f t="shared" si="43"/>
        <v>0</v>
      </c>
      <c r="K52" s="31"/>
      <c r="L52" s="26">
        <f t="shared" si="44"/>
        <v>0</v>
      </c>
      <c r="M52" s="27"/>
      <c r="N52" s="31"/>
      <c r="O52" s="26" t="s">
        <v>59</v>
      </c>
      <c r="P52" s="26" t="s">
        <v>59</v>
      </c>
      <c r="Q52" s="26" t="s">
        <v>59</v>
      </c>
      <c r="R52" s="26" t="s">
        <v>59</v>
      </c>
      <c r="S52" s="26" t="s">
        <v>59</v>
      </c>
      <c r="T52" s="26">
        <f t="shared" si="42"/>
        <v>0</v>
      </c>
      <c r="U52" s="31"/>
      <c r="V52" s="26">
        <f t="shared" si="29"/>
        <v>0</v>
      </c>
      <c r="W52" s="27"/>
      <c r="X52" s="31"/>
      <c r="Y52" s="26" t="s">
        <v>59</v>
      </c>
      <c r="Z52" s="26" t="s">
        <v>59</v>
      </c>
      <c r="AA52" s="26" t="s">
        <v>59</v>
      </c>
      <c r="AB52" s="26" t="s">
        <v>59</v>
      </c>
      <c r="AC52" s="26" t="s">
        <v>59</v>
      </c>
      <c r="AD52" s="26">
        <f t="shared" si="30"/>
        <v>0</v>
      </c>
      <c r="AE52" s="31"/>
      <c r="AF52" s="26">
        <f t="shared" si="31"/>
        <v>0</v>
      </c>
      <c r="AG52" s="27"/>
      <c r="AH52" s="31"/>
      <c r="AI52" s="26" t="s">
        <v>59</v>
      </c>
      <c r="AJ52" s="26" t="s">
        <v>59</v>
      </c>
      <c r="AK52" s="26" t="s">
        <v>59</v>
      </c>
      <c r="AL52" s="26" t="s">
        <v>59</v>
      </c>
      <c r="AM52" s="26" t="s">
        <v>59</v>
      </c>
      <c r="AN52" s="26">
        <f t="shared" si="32"/>
        <v>0</v>
      </c>
      <c r="AO52" s="31"/>
      <c r="AP52" s="26">
        <f t="shared" si="33"/>
        <v>0</v>
      </c>
      <c r="AQ52" s="27"/>
      <c r="AR52" s="31"/>
      <c r="AS52" s="26" t="s">
        <v>59</v>
      </c>
      <c r="AT52" s="26" t="s">
        <v>59</v>
      </c>
      <c r="AU52" s="26" t="s">
        <v>59</v>
      </c>
      <c r="AV52" s="26" t="s">
        <v>59</v>
      </c>
      <c r="AW52" s="26" t="s">
        <v>59</v>
      </c>
      <c r="AX52" s="26">
        <f t="shared" si="34"/>
        <v>0</v>
      </c>
      <c r="AY52" s="31"/>
      <c r="AZ52" s="26">
        <f t="shared" si="35"/>
        <v>0</v>
      </c>
      <c r="BA52" s="27"/>
      <c r="BB52" s="31"/>
      <c r="BC52" s="26">
        <v>0</v>
      </c>
      <c r="BD52" s="26">
        <v>0</v>
      </c>
      <c r="BE52" s="26">
        <v>0</v>
      </c>
      <c r="BF52" s="26">
        <v>0</v>
      </c>
      <c r="BG52" s="26">
        <v>0</v>
      </c>
      <c r="BH52" s="26">
        <f t="shared" si="28"/>
        <v>0</v>
      </c>
      <c r="BI52" s="31">
        <v>0</v>
      </c>
      <c r="BJ52" s="26">
        <f t="shared" si="36"/>
        <v>0</v>
      </c>
      <c r="BK52" s="27">
        <v>77</v>
      </c>
      <c r="BL52" s="31">
        <v>20</v>
      </c>
      <c r="BM52" s="26" t="s">
        <v>59</v>
      </c>
      <c r="BN52" s="26" t="s">
        <v>59</v>
      </c>
      <c r="BO52" s="26" t="s">
        <v>59</v>
      </c>
      <c r="BP52" s="26" t="s">
        <v>59</v>
      </c>
      <c r="BQ52" s="26" t="s">
        <v>59</v>
      </c>
      <c r="BR52" s="26">
        <f t="shared" si="37"/>
        <v>0</v>
      </c>
      <c r="BS52" s="31"/>
      <c r="BT52" s="26">
        <f t="shared" si="38"/>
        <v>0</v>
      </c>
      <c r="BU52" s="27"/>
      <c r="BV52" s="31"/>
      <c r="BW52" s="26" t="s">
        <v>59</v>
      </c>
      <c r="BX52" s="26" t="s">
        <v>59</v>
      </c>
      <c r="BY52" s="26" t="s">
        <v>59</v>
      </c>
      <c r="BZ52" s="26" t="s">
        <v>59</v>
      </c>
      <c r="CA52" s="26" t="s">
        <v>59</v>
      </c>
      <c r="CB52" s="26">
        <f t="shared" si="39"/>
        <v>0</v>
      </c>
      <c r="CC52" s="31"/>
      <c r="CD52" s="26">
        <f t="shared" si="40"/>
        <v>0</v>
      </c>
      <c r="CE52" s="27"/>
      <c r="CF52" s="31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6">
        <f>(AG52+AQ52+BK52+M52+W52+BA52)/6</f>
        <v>12.833333333333334</v>
      </c>
      <c r="DD52" s="27">
        <v>42</v>
      </c>
      <c r="DE52" s="26">
        <f t="shared" si="41"/>
        <v>6.416666666666667</v>
      </c>
      <c r="DF52" s="27">
        <v>43</v>
      </c>
    </row>
    <row r="53" spans="2:110" s="5" customFormat="1" ht="14.1" customHeight="1" x14ac:dyDescent="0.2">
      <c r="B53" s="28" t="s">
        <v>64</v>
      </c>
      <c r="C53" s="29" t="s">
        <v>55</v>
      </c>
      <c r="D53" s="30">
        <v>9</v>
      </c>
      <c r="E53" s="26" t="s">
        <v>59</v>
      </c>
      <c r="F53" s="26" t="s">
        <v>59</v>
      </c>
      <c r="G53" s="26" t="s">
        <v>59</v>
      </c>
      <c r="H53" s="26" t="s">
        <v>59</v>
      </c>
      <c r="I53" s="26" t="s">
        <v>59</v>
      </c>
      <c r="J53" s="26">
        <f t="shared" si="43"/>
        <v>0</v>
      </c>
      <c r="K53" s="31"/>
      <c r="L53" s="26">
        <f t="shared" si="44"/>
        <v>0</v>
      </c>
      <c r="M53" s="27"/>
      <c r="N53" s="31"/>
      <c r="O53" s="26" t="s">
        <v>59</v>
      </c>
      <c r="P53" s="26" t="s">
        <v>59</v>
      </c>
      <c r="Q53" s="26" t="s">
        <v>59</v>
      </c>
      <c r="R53" s="26" t="s">
        <v>59</v>
      </c>
      <c r="S53" s="26" t="s">
        <v>59</v>
      </c>
      <c r="T53" s="26">
        <f t="shared" si="42"/>
        <v>0</v>
      </c>
      <c r="U53" s="31"/>
      <c r="V53" s="26">
        <f t="shared" si="29"/>
        <v>0</v>
      </c>
      <c r="W53" s="27"/>
      <c r="X53" s="31"/>
      <c r="Y53" s="26" t="s">
        <v>59</v>
      </c>
      <c r="Z53" s="26" t="s">
        <v>59</v>
      </c>
      <c r="AA53" s="26" t="s">
        <v>59</v>
      </c>
      <c r="AB53" s="26" t="s">
        <v>59</v>
      </c>
      <c r="AC53" s="26" t="s">
        <v>59</v>
      </c>
      <c r="AD53" s="26">
        <f t="shared" si="30"/>
        <v>0</v>
      </c>
      <c r="AE53" s="31"/>
      <c r="AF53" s="26">
        <f t="shared" si="31"/>
        <v>0</v>
      </c>
      <c r="AG53" s="27"/>
      <c r="AH53" s="31"/>
      <c r="AI53" s="26" t="s">
        <v>59</v>
      </c>
      <c r="AJ53" s="26" t="s">
        <v>59</v>
      </c>
      <c r="AK53" s="26" t="s">
        <v>59</v>
      </c>
      <c r="AL53" s="26" t="s">
        <v>59</v>
      </c>
      <c r="AM53" s="26" t="s">
        <v>59</v>
      </c>
      <c r="AN53" s="26">
        <f t="shared" si="32"/>
        <v>0</v>
      </c>
      <c r="AO53" s="31"/>
      <c r="AP53" s="26">
        <f t="shared" si="33"/>
        <v>0</v>
      </c>
      <c r="AQ53" s="27"/>
      <c r="AR53" s="31"/>
      <c r="AS53" s="26" t="s">
        <v>59</v>
      </c>
      <c r="AT53" s="26" t="s">
        <v>59</v>
      </c>
      <c r="AU53" s="26" t="s">
        <v>59</v>
      </c>
      <c r="AV53" s="26" t="s">
        <v>59</v>
      </c>
      <c r="AW53" s="26" t="s">
        <v>59</v>
      </c>
      <c r="AX53" s="26">
        <f t="shared" si="34"/>
        <v>0</v>
      </c>
      <c r="AY53" s="31"/>
      <c r="AZ53" s="26">
        <f t="shared" si="35"/>
        <v>0</v>
      </c>
      <c r="BA53" s="27"/>
      <c r="BB53" s="31"/>
      <c r="BC53" s="26" t="s">
        <v>59</v>
      </c>
      <c r="BD53" s="26" t="s">
        <v>59</v>
      </c>
      <c r="BE53" s="26" t="s">
        <v>59</v>
      </c>
      <c r="BF53" s="26" t="s">
        <v>59</v>
      </c>
      <c r="BG53" s="26" t="s">
        <v>59</v>
      </c>
      <c r="BH53" s="26">
        <f t="shared" si="28"/>
        <v>0</v>
      </c>
      <c r="BI53" s="31"/>
      <c r="BJ53" s="26">
        <f t="shared" si="36"/>
        <v>0</v>
      </c>
      <c r="BK53" s="27"/>
      <c r="BL53" s="31"/>
      <c r="BM53" s="26" t="s">
        <v>59</v>
      </c>
      <c r="BN53" s="26" t="s">
        <v>59</v>
      </c>
      <c r="BO53" s="26" t="s">
        <v>59</v>
      </c>
      <c r="BP53" s="26" t="s">
        <v>59</v>
      </c>
      <c r="BQ53" s="26" t="s">
        <v>59</v>
      </c>
      <c r="BR53" s="26">
        <f t="shared" si="37"/>
        <v>0</v>
      </c>
      <c r="BS53" s="31"/>
      <c r="BT53" s="26">
        <f t="shared" si="38"/>
        <v>0</v>
      </c>
      <c r="BU53" s="27"/>
      <c r="BV53" s="31"/>
      <c r="BW53" s="26" t="s">
        <v>59</v>
      </c>
      <c r="BX53" s="26" t="s">
        <v>59</v>
      </c>
      <c r="BY53" s="26" t="s">
        <v>59</v>
      </c>
      <c r="BZ53" s="26" t="s">
        <v>59</v>
      </c>
      <c r="CA53" s="26" t="s">
        <v>59</v>
      </c>
      <c r="CB53" s="26">
        <f t="shared" si="39"/>
        <v>0</v>
      </c>
      <c r="CC53" s="31"/>
      <c r="CD53" s="26">
        <f t="shared" si="40"/>
        <v>0</v>
      </c>
      <c r="CE53" s="27"/>
      <c r="CF53" s="31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6">
        <f>(AG53+AQ53+CE53+M53+W53+BA53)/6</f>
        <v>0</v>
      </c>
      <c r="DD53" s="27">
        <v>43</v>
      </c>
      <c r="DE53" s="26">
        <f t="shared" si="41"/>
        <v>0</v>
      </c>
      <c r="DF53" s="27">
        <v>44</v>
      </c>
    </row>
    <row r="54" spans="2:110" s="5" customFormat="1" ht="14.1" customHeight="1" x14ac:dyDescent="0.2">
      <c r="B54" s="28" t="s">
        <v>80</v>
      </c>
      <c r="C54" s="29" t="s">
        <v>55</v>
      </c>
      <c r="D54" s="30">
        <v>25</v>
      </c>
      <c r="E54" s="26" t="s">
        <v>59</v>
      </c>
      <c r="F54" s="26" t="s">
        <v>59</v>
      </c>
      <c r="G54" s="26" t="s">
        <v>59</v>
      </c>
      <c r="H54" s="26" t="s">
        <v>59</v>
      </c>
      <c r="I54" s="26" t="s">
        <v>59</v>
      </c>
      <c r="J54" s="26">
        <f t="shared" si="43"/>
        <v>0</v>
      </c>
      <c r="K54" s="31"/>
      <c r="L54" s="26">
        <f t="shared" si="44"/>
        <v>0</v>
      </c>
      <c r="M54" s="27"/>
      <c r="N54" s="31"/>
      <c r="O54" s="26" t="s">
        <v>59</v>
      </c>
      <c r="P54" s="26" t="s">
        <v>59</v>
      </c>
      <c r="Q54" s="26" t="s">
        <v>59</v>
      </c>
      <c r="R54" s="26" t="s">
        <v>59</v>
      </c>
      <c r="S54" s="26" t="s">
        <v>59</v>
      </c>
      <c r="T54" s="26">
        <f t="shared" si="42"/>
        <v>0</v>
      </c>
      <c r="U54" s="31"/>
      <c r="V54" s="26">
        <f t="shared" si="29"/>
        <v>0</v>
      </c>
      <c r="W54" s="27"/>
      <c r="X54" s="31"/>
      <c r="Y54" s="26" t="s">
        <v>59</v>
      </c>
      <c r="Z54" s="26" t="s">
        <v>59</v>
      </c>
      <c r="AA54" s="26" t="s">
        <v>59</v>
      </c>
      <c r="AB54" s="26" t="s">
        <v>59</v>
      </c>
      <c r="AC54" s="26" t="s">
        <v>59</v>
      </c>
      <c r="AD54" s="26">
        <f t="shared" si="30"/>
        <v>0</v>
      </c>
      <c r="AE54" s="31"/>
      <c r="AF54" s="26">
        <f t="shared" si="31"/>
        <v>0</v>
      </c>
      <c r="AG54" s="27"/>
      <c r="AH54" s="31"/>
      <c r="AI54" s="26" t="s">
        <v>59</v>
      </c>
      <c r="AJ54" s="26" t="s">
        <v>59</v>
      </c>
      <c r="AK54" s="26" t="s">
        <v>59</v>
      </c>
      <c r="AL54" s="26" t="s">
        <v>59</v>
      </c>
      <c r="AM54" s="26" t="s">
        <v>59</v>
      </c>
      <c r="AN54" s="26">
        <f t="shared" si="32"/>
        <v>0</v>
      </c>
      <c r="AO54" s="31"/>
      <c r="AP54" s="26">
        <f t="shared" si="33"/>
        <v>0</v>
      </c>
      <c r="AQ54" s="27"/>
      <c r="AR54" s="31"/>
      <c r="AS54" s="26" t="s">
        <v>59</v>
      </c>
      <c r="AT54" s="26" t="s">
        <v>59</v>
      </c>
      <c r="AU54" s="26" t="s">
        <v>59</v>
      </c>
      <c r="AV54" s="26" t="s">
        <v>59</v>
      </c>
      <c r="AW54" s="26" t="s">
        <v>59</v>
      </c>
      <c r="AX54" s="26">
        <f t="shared" si="34"/>
        <v>0</v>
      </c>
      <c r="AY54" s="31"/>
      <c r="AZ54" s="26">
        <f t="shared" si="35"/>
        <v>0</v>
      </c>
      <c r="BA54" s="27"/>
      <c r="BB54" s="31"/>
      <c r="BC54" s="26" t="s">
        <v>59</v>
      </c>
      <c r="BD54" s="26" t="s">
        <v>59</v>
      </c>
      <c r="BE54" s="26" t="s">
        <v>59</v>
      </c>
      <c r="BF54" s="26" t="s">
        <v>59</v>
      </c>
      <c r="BG54" s="26" t="s">
        <v>59</v>
      </c>
      <c r="BH54" s="26">
        <f t="shared" si="28"/>
        <v>0</v>
      </c>
      <c r="BI54" s="31"/>
      <c r="BJ54" s="26">
        <f t="shared" si="36"/>
        <v>0</v>
      </c>
      <c r="BK54" s="27"/>
      <c r="BL54" s="31"/>
      <c r="BM54" s="26" t="s">
        <v>59</v>
      </c>
      <c r="BN54" s="26" t="s">
        <v>59</v>
      </c>
      <c r="BO54" s="26" t="s">
        <v>59</v>
      </c>
      <c r="BP54" s="26" t="s">
        <v>59</v>
      </c>
      <c r="BQ54" s="26" t="s">
        <v>59</v>
      </c>
      <c r="BR54" s="26">
        <f t="shared" si="37"/>
        <v>0</v>
      </c>
      <c r="BS54" s="31"/>
      <c r="BT54" s="26">
        <f t="shared" si="38"/>
        <v>0</v>
      </c>
      <c r="BU54" s="27"/>
      <c r="BV54" s="31"/>
      <c r="BW54" s="26" t="s">
        <v>59</v>
      </c>
      <c r="BX54" s="26" t="s">
        <v>59</v>
      </c>
      <c r="BY54" s="26" t="s">
        <v>59</v>
      </c>
      <c r="BZ54" s="26" t="s">
        <v>59</v>
      </c>
      <c r="CA54" s="26" t="s">
        <v>59</v>
      </c>
      <c r="CB54" s="26">
        <f t="shared" si="39"/>
        <v>0</v>
      </c>
      <c r="CC54" s="31"/>
      <c r="CD54" s="26">
        <f t="shared" si="40"/>
        <v>0</v>
      </c>
      <c r="CE54" s="27"/>
      <c r="CF54" s="31"/>
      <c r="CG54" s="32"/>
      <c r="CH54" s="27"/>
      <c r="CI54" s="32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6">
        <f t="shared" ref="DC54:DC74" si="45">(AG54+AQ54+BK54+M54+W54+BA54)/6</f>
        <v>0</v>
      </c>
      <c r="DD54" s="27">
        <v>43</v>
      </c>
      <c r="DE54" s="26">
        <f t="shared" si="41"/>
        <v>0</v>
      </c>
      <c r="DF54" s="27">
        <v>44</v>
      </c>
    </row>
    <row r="55" spans="2:110" s="5" customFormat="1" ht="14.1" customHeight="1" x14ac:dyDescent="0.2">
      <c r="B55" s="28" t="s">
        <v>81</v>
      </c>
      <c r="C55" s="29" t="s">
        <v>55</v>
      </c>
      <c r="D55" s="30">
        <v>26</v>
      </c>
      <c r="E55" s="26" t="s">
        <v>59</v>
      </c>
      <c r="F55" s="26" t="s">
        <v>59</v>
      </c>
      <c r="G55" s="26" t="s">
        <v>59</v>
      </c>
      <c r="H55" s="26" t="s">
        <v>59</v>
      </c>
      <c r="I55" s="26" t="s">
        <v>59</v>
      </c>
      <c r="J55" s="26">
        <f t="shared" si="43"/>
        <v>0</v>
      </c>
      <c r="K55" s="31"/>
      <c r="L55" s="26">
        <f t="shared" si="44"/>
        <v>0</v>
      </c>
      <c r="M55" s="27"/>
      <c r="N55" s="31"/>
      <c r="O55" s="26" t="s">
        <v>59</v>
      </c>
      <c r="P55" s="26" t="s">
        <v>59</v>
      </c>
      <c r="Q55" s="26" t="s">
        <v>59</v>
      </c>
      <c r="R55" s="26" t="s">
        <v>59</v>
      </c>
      <c r="S55" s="26" t="s">
        <v>59</v>
      </c>
      <c r="T55" s="26">
        <f t="shared" si="42"/>
        <v>0</v>
      </c>
      <c r="U55" s="31"/>
      <c r="V55" s="26">
        <f t="shared" si="29"/>
        <v>0</v>
      </c>
      <c r="W55" s="27"/>
      <c r="X55" s="31"/>
      <c r="Y55" s="26" t="s">
        <v>59</v>
      </c>
      <c r="Z55" s="26" t="s">
        <v>59</v>
      </c>
      <c r="AA55" s="26" t="s">
        <v>59</v>
      </c>
      <c r="AB55" s="26" t="s">
        <v>59</v>
      </c>
      <c r="AC55" s="26" t="s">
        <v>59</v>
      </c>
      <c r="AD55" s="26">
        <f t="shared" si="30"/>
        <v>0</v>
      </c>
      <c r="AE55" s="31"/>
      <c r="AF55" s="26">
        <f t="shared" si="31"/>
        <v>0</v>
      </c>
      <c r="AG55" s="27"/>
      <c r="AH55" s="31"/>
      <c r="AI55" s="26" t="s">
        <v>59</v>
      </c>
      <c r="AJ55" s="26" t="s">
        <v>59</v>
      </c>
      <c r="AK55" s="26" t="s">
        <v>59</v>
      </c>
      <c r="AL55" s="26" t="s">
        <v>59</v>
      </c>
      <c r="AM55" s="26" t="s">
        <v>59</v>
      </c>
      <c r="AN55" s="26">
        <f t="shared" si="32"/>
        <v>0</v>
      </c>
      <c r="AO55" s="31"/>
      <c r="AP55" s="26">
        <f t="shared" si="33"/>
        <v>0</v>
      </c>
      <c r="AQ55" s="27"/>
      <c r="AR55" s="31"/>
      <c r="AS55" s="26" t="s">
        <v>59</v>
      </c>
      <c r="AT55" s="26" t="s">
        <v>59</v>
      </c>
      <c r="AU55" s="26" t="s">
        <v>59</v>
      </c>
      <c r="AV55" s="26" t="s">
        <v>59</v>
      </c>
      <c r="AW55" s="26" t="s">
        <v>59</v>
      </c>
      <c r="AX55" s="26">
        <f t="shared" si="34"/>
        <v>0</v>
      </c>
      <c r="AY55" s="31"/>
      <c r="AZ55" s="26">
        <f t="shared" si="35"/>
        <v>0</v>
      </c>
      <c r="BA55" s="27"/>
      <c r="BB55" s="31"/>
      <c r="BC55" s="26" t="s">
        <v>59</v>
      </c>
      <c r="BD55" s="26" t="s">
        <v>59</v>
      </c>
      <c r="BE55" s="26" t="s">
        <v>59</v>
      </c>
      <c r="BF55" s="26" t="s">
        <v>59</v>
      </c>
      <c r="BG55" s="26" t="s">
        <v>59</v>
      </c>
      <c r="BH55" s="26">
        <f t="shared" ref="BH55:BH75" si="46">SUM(BC55:BG55)</f>
        <v>0</v>
      </c>
      <c r="BI55" s="31"/>
      <c r="BJ55" s="26">
        <f t="shared" si="36"/>
        <v>0</v>
      </c>
      <c r="BK55" s="27"/>
      <c r="BL55" s="31"/>
      <c r="BM55" s="26" t="s">
        <v>59</v>
      </c>
      <c r="BN55" s="26" t="s">
        <v>59</v>
      </c>
      <c r="BO55" s="26" t="s">
        <v>59</v>
      </c>
      <c r="BP55" s="26" t="s">
        <v>59</v>
      </c>
      <c r="BQ55" s="26" t="s">
        <v>59</v>
      </c>
      <c r="BR55" s="26">
        <f t="shared" si="37"/>
        <v>0</v>
      </c>
      <c r="BS55" s="31"/>
      <c r="BT55" s="26">
        <f t="shared" si="38"/>
        <v>0</v>
      </c>
      <c r="BU55" s="27"/>
      <c r="BV55" s="31"/>
      <c r="BW55" s="26" t="s">
        <v>59</v>
      </c>
      <c r="BX55" s="26" t="s">
        <v>59</v>
      </c>
      <c r="BY55" s="26" t="s">
        <v>59</v>
      </c>
      <c r="BZ55" s="26" t="s">
        <v>59</v>
      </c>
      <c r="CA55" s="26" t="s">
        <v>59</v>
      </c>
      <c r="CB55" s="26">
        <f t="shared" si="39"/>
        <v>0</v>
      </c>
      <c r="CC55" s="31"/>
      <c r="CD55" s="26">
        <f t="shared" si="40"/>
        <v>0</v>
      </c>
      <c r="CE55" s="27"/>
      <c r="CF55" s="31"/>
      <c r="CG55" s="26"/>
      <c r="CH55" s="43"/>
      <c r="CI55" s="26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6">
        <f t="shared" si="45"/>
        <v>0</v>
      </c>
      <c r="DD55" s="27">
        <v>43</v>
      </c>
      <c r="DE55" s="26">
        <f t="shared" si="41"/>
        <v>0</v>
      </c>
      <c r="DF55" s="27">
        <v>44</v>
      </c>
    </row>
    <row r="56" spans="2:110" s="5" customFormat="1" ht="14.1" customHeight="1" x14ac:dyDescent="0.2">
      <c r="B56" s="29" t="s">
        <v>88</v>
      </c>
      <c r="C56" s="29" t="s">
        <v>35</v>
      </c>
      <c r="D56" s="30">
        <v>33</v>
      </c>
      <c r="E56" s="26" t="s">
        <v>59</v>
      </c>
      <c r="F56" s="26" t="s">
        <v>59</v>
      </c>
      <c r="G56" s="26" t="s">
        <v>59</v>
      </c>
      <c r="H56" s="26" t="s">
        <v>59</v>
      </c>
      <c r="I56" s="26" t="s">
        <v>59</v>
      </c>
      <c r="J56" s="26">
        <f t="shared" si="43"/>
        <v>0</v>
      </c>
      <c r="K56" s="31"/>
      <c r="L56" s="26">
        <f t="shared" si="44"/>
        <v>0</v>
      </c>
      <c r="M56" s="27"/>
      <c r="N56" s="31"/>
      <c r="O56" s="26" t="s">
        <v>59</v>
      </c>
      <c r="P56" s="26" t="s">
        <v>59</v>
      </c>
      <c r="Q56" s="26" t="s">
        <v>59</v>
      </c>
      <c r="R56" s="26" t="s">
        <v>59</v>
      </c>
      <c r="S56" s="26" t="s">
        <v>59</v>
      </c>
      <c r="T56" s="26">
        <f t="shared" si="42"/>
        <v>0</v>
      </c>
      <c r="U56" s="31"/>
      <c r="V56" s="26">
        <f t="shared" si="29"/>
        <v>0</v>
      </c>
      <c r="W56" s="27"/>
      <c r="X56" s="31"/>
      <c r="Y56" s="26" t="s">
        <v>59</v>
      </c>
      <c r="Z56" s="26" t="s">
        <v>59</v>
      </c>
      <c r="AA56" s="26" t="s">
        <v>59</v>
      </c>
      <c r="AB56" s="26" t="s">
        <v>59</v>
      </c>
      <c r="AC56" s="26" t="s">
        <v>59</v>
      </c>
      <c r="AD56" s="26">
        <f t="shared" si="30"/>
        <v>0</v>
      </c>
      <c r="AE56" s="31"/>
      <c r="AF56" s="26">
        <f t="shared" si="31"/>
        <v>0</v>
      </c>
      <c r="AG56" s="27"/>
      <c r="AH56" s="31"/>
      <c r="AI56" s="26" t="s">
        <v>59</v>
      </c>
      <c r="AJ56" s="26" t="s">
        <v>59</v>
      </c>
      <c r="AK56" s="26" t="s">
        <v>59</v>
      </c>
      <c r="AL56" s="26" t="s">
        <v>59</v>
      </c>
      <c r="AM56" s="26" t="s">
        <v>59</v>
      </c>
      <c r="AN56" s="26">
        <f t="shared" si="32"/>
        <v>0</v>
      </c>
      <c r="AO56" s="31"/>
      <c r="AP56" s="26">
        <f t="shared" si="33"/>
        <v>0</v>
      </c>
      <c r="AQ56" s="27"/>
      <c r="AR56" s="31"/>
      <c r="AS56" s="26" t="s">
        <v>59</v>
      </c>
      <c r="AT56" s="26" t="s">
        <v>59</v>
      </c>
      <c r="AU56" s="26" t="s">
        <v>59</v>
      </c>
      <c r="AV56" s="26" t="s">
        <v>59</v>
      </c>
      <c r="AW56" s="26" t="s">
        <v>59</v>
      </c>
      <c r="AX56" s="26">
        <f t="shared" si="34"/>
        <v>0</v>
      </c>
      <c r="AY56" s="31"/>
      <c r="AZ56" s="26">
        <f t="shared" si="35"/>
        <v>0</v>
      </c>
      <c r="BA56" s="27"/>
      <c r="BB56" s="31"/>
      <c r="BC56" s="26" t="s">
        <v>59</v>
      </c>
      <c r="BD56" s="26" t="s">
        <v>59</v>
      </c>
      <c r="BE56" s="26" t="s">
        <v>59</v>
      </c>
      <c r="BF56" s="26" t="s">
        <v>59</v>
      </c>
      <c r="BG56" s="26" t="s">
        <v>59</v>
      </c>
      <c r="BH56" s="26">
        <f t="shared" si="46"/>
        <v>0</v>
      </c>
      <c r="BI56" s="31"/>
      <c r="BJ56" s="26">
        <f t="shared" si="36"/>
        <v>0</v>
      </c>
      <c r="BK56" s="27"/>
      <c r="BL56" s="31"/>
      <c r="BM56" s="26" t="s">
        <v>59</v>
      </c>
      <c r="BN56" s="26" t="s">
        <v>59</v>
      </c>
      <c r="BO56" s="26" t="s">
        <v>59</v>
      </c>
      <c r="BP56" s="26" t="s">
        <v>59</v>
      </c>
      <c r="BQ56" s="26" t="s">
        <v>59</v>
      </c>
      <c r="BR56" s="26">
        <f t="shared" si="37"/>
        <v>0</v>
      </c>
      <c r="BS56" s="31"/>
      <c r="BT56" s="26">
        <f t="shared" si="38"/>
        <v>0</v>
      </c>
      <c r="BU56" s="27"/>
      <c r="BV56" s="31"/>
      <c r="BW56" s="26" t="s">
        <v>59</v>
      </c>
      <c r="BX56" s="26" t="s">
        <v>59</v>
      </c>
      <c r="BY56" s="26" t="s">
        <v>59</v>
      </c>
      <c r="BZ56" s="26" t="s">
        <v>59</v>
      </c>
      <c r="CA56" s="26" t="s">
        <v>59</v>
      </c>
      <c r="CB56" s="26">
        <f t="shared" si="39"/>
        <v>0</v>
      </c>
      <c r="CC56" s="31"/>
      <c r="CD56" s="26">
        <f t="shared" si="40"/>
        <v>0</v>
      </c>
      <c r="CE56" s="27"/>
      <c r="CF56" s="31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6">
        <f t="shared" si="45"/>
        <v>0</v>
      </c>
      <c r="DD56" s="27">
        <v>43</v>
      </c>
      <c r="DE56" s="26">
        <f t="shared" si="41"/>
        <v>0</v>
      </c>
      <c r="DF56" s="27">
        <v>44</v>
      </c>
    </row>
    <row r="57" spans="2:110" s="5" customFormat="1" ht="14.1" customHeight="1" x14ac:dyDescent="0.2">
      <c r="B57" s="28" t="s">
        <v>90</v>
      </c>
      <c r="C57" s="29" t="s">
        <v>32</v>
      </c>
      <c r="D57" s="30">
        <v>35</v>
      </c>
      <c r="E57" s="26" t="s">
        <v>59</v>
      </c>
      <c r="F57" s="26" t="s">
        <v>59</v>
      </c>
      <c r="G57" s="26" t="s">
        <v>59</v>
      </c>
      <c r="H57" s="26" t="s">
        <v>59</v>
      </c>
      <c r="I57" s="26" t="s">
        <v>59</v>
      </c>
      <c r="J57" s="26">
        <f t="shared" si="43"/>
        <v>0</v>
      </c>
      <c r="K57" s="31"/>
      <c r="L57" s="26">
        <f t="shared" si="44"/>
        <v>0</v>
      </c>
      <c r="M57" s="27"/>
      <c r="N57" s="31"/>
      <c r="O57" s="26" t="s">
        <v>59</v>
      </c>
      <c r="P57" s="26" t="s">
        <v>59</v>
      </c>
      <c r="Q57" s="26" t="s">
        <v>59</v>
      </c>
      <c r="R57" s="26" t="s">
        <v>59</v>
      </c>
      <c r="S57" s="26" t="s">
        <v>59</v>
      </c>
      <c r="T57" s="26">
        <f t="shared" si="42"/>
        <v>0</v>
      </c>
      <c r="U57" s="31"/>
      <c r="V57" s="26">
        <f t="shared" si="29"/>
        <v>0</v>
      </c>
      <c r="W57" s="27"/>
      <c r="X57" s="31"/>
      <c r="Y57" s="26" t="s">
        <v>59</v>
      </c>
      <c r="Z57" s="26" t="s">
        <v>59</v>
      </c>
      <c r="AA57" s="26" t="s">
        <v>59</v>
      </c>
      <c r="AB57" s="26" t="s">
        <v>59</v>
      </c>
      <c r="AC57" s="26" t="s">
        <v>59</v>
      </c>
      <c r="AD57" s="26">
        <f t="shared" si="30"/>
        <v>0</v>
      </c>
      <c r="AE57" s="31"/>
      <c r="AF57" s="26">
        <f t="shared" si="31"/>
        <v>0</v>
      </c>
      <c r="AG57" s="27"/>
      <c r="AH57" s="31"/>
      <c r="AI57" s="26" t="s">
        <v>59</v>
      </c>
      <c r="AJ57" s="26" t="s">
        <v>59</v>
      </c>
      <c r="AK57" s="26" t="s">
        <v>59</v>
      </c>
      <c r="AL57" s="26" t="s">
        <v>59</v>
      </c>
      <c r="AM57" s="26" t="s">
        <v>59</v>
      </c>
      <c r="AN57" s="26">
        <f t="shared" si="32"/>
        <v>0</v>
      </c>
      <c r="AO57" s="31"/>
      <c r="AP57" s="26">
        <f t="shared" si="33"/>
        <v>0</v>
      </c>
      <c r="AQ57" s="27"/>
      <c r="AR57" s="31"/>
      <c r="AS57" s="26" t="s">
        <v>59</v>
      </c>
      <c r="AT57" s="26" t="s">
        <v>59</v>
      </c>
      <c r="AU57" s="26" t="s">
        <v>59</v>
      </c>
      <c r="AV57" s="26" t="s">
        <v>59</v>
      </c>
      <c r="AW57" s="26" t="s">
        <v>59</v>
      </c>
      <c r="AX57" s="26">
        <f t="shared" si="34"/>
        <v>0</v>
      </c>
      <c r="AY57" s="31"/>
      <c r="AZ57" s="26">
        <f t="shared" si="35"/>
        <v>0</v>
      </c>
      <c r="BA57" s="27"/>
      <c r="BB57" s="31"/>
      <c r="BC57" s="26" t="s">
        <v>59</v>
      </c>
      <c r="BD57" s="26" t="s">
        <v>59</v>
      </c>
      <c r="BE57" s="26" t="s">
        <v>59</v>
      </c>
      <c r="BF57" s="26" t="s">
        <v>59</v>
      </c>
      <c r="BG57" s="26" t="s">
        <v>59</v>
      </c>
      <c r="BH57" s="26">
        <f t="shared" si="46"/>
        <v>0</v>
      </c>
      <c r="BI57" s="31"/>
      <c r="BJ57" s="26">
        <f t="shared" si="36"/>
        <v>0</v>
      </c>
      <c r="BK57" s="27"/>
      <c r="BL57" s="31"/>
      <c r="BM57" s="26" t="s">
        <v>59</v>
      </c>
      <c r="BN57" s="26" t="s">
        <v>59</v>
      </c>
      <c r="BO57" s="26" t="s">
        <v>59</v>
      </c>
      <c r="BP57" s="26" t="s">
        <v>59</v>
      </c>
      <c r="BQ57" s="26" t="s">
        <v>59</v>
      </c>
      <c r="BR57" s="26">
        <f t="shared" si="37"/>
        <v>0</v>
      </c>
      <c r="BS57" s="31"/>
      <c r="BT57" s="26">
        <f t="shared" si="38"/>
        <v>0</v>
      </c>
      <c r="BU57" s="27"/>
      <c r="BV57" s="31"/>
      <c r="BW57" s="26" t="s">
        <v>59</v>
      </c>
      <c r="BX57" s="26" t="s">
        <v>59</v>
      </c>
      <c r="BY57" s="26" t="s">
        <v>59</v>
      </c>
      <c r="BZ57" s="26" t="s">
        <v>59</v>
      </c>
      <c r="CA57" s="26" t="s">
        <v>59</v>
      </c>
      <c r="CB57" s="26">
        <f t="shared" si="39"/>
        <v>0</v>
      </c>
      <c r="CC57" s="31"/>
      <c r="CD57" s="26">
        <f t="shared" si="40"/>
        <v>0</v>
      </c>
      <c r="CE57" s="27"/>
      <c r="CF57" s="31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6">
        <f t="shared" si="45"/>
        <v>0</v>
      </c>
      <c r="DD57" s="27">
        <v>43</v>
      </c>
      <c r="DE57" s="26">
        <f t="shared" si="41"/>
        <v>0</v>
      </c>
      <c r="DF57" s="27">
        <v>44</v>
      </c>
    </row>
    <row r="58" spans="2:110" s="5" customFormat="1" ht="14.1" customHeight="1" x14ac:dyDescent="0.2">
      <c r="B58" s="28" t="s">
        <v>92</v>
      </c>
      <c r="C58" s="29" t="s">
        <v>36</v>
      </c>
      <c r="D58" s="30">
        <v>37</v>
      </c>
      <c r="E58" s="26" t="s">
        <v>59</v>
      </c>
      <c r="F58" s="26" t="s">
        <v>59</v>
      </c>
      <c r="G58" s="26" t="s">
        <v>59</v>
      </c>
      <c r="H58" s="26" t="s">
        <v>59</v>
      </c>
      <c r="I58" s="26" t="s">
        <v>59</v>
      </c>
      <c r="J58" s="26">
        <f t="shared" si="43"/>
        <v>0</v>
      </c>
      <c r="K58" s="31"/>
      <c r="L58" s="26">
        <f t="shared" si="44"/>
        <v>0</v>
      </c>
      <c r="M58" s="27"/>
      <c r="N58" s="31"/>
      <c r="O58" s="26" t="s">
        <v>59</v>
      </c>
      <c r="P58" s="26" t="s">
        <v>59</v>
      </c>
      <c r="Q58" s="26" t="s">
        <v>59</v>
      </c>
      <c r="R58" s="26" t="s">
        <v>59</v>
      </c>
      <c r="S58" s="26" t="s">
        <v>59</v>
      </c>
      <c r="T58" s="26">
        <f t="shared" si="42"/>
        <v>0</v>
      </c>
      <c r="U58" s="31"/>
      <c r="V58" s="26">
        <f t="shared" si="29"/>
        <v>0</v>
      </c>
      <c r="W58" s="27"/>
      <c r="X58" s="31"/>
      <c r="Y58" s="26" t="s">
        <v>59</v>
      </c>
      <c r="Z58" s="26" t="s">
        <v>59</v>
      </c>
      <c r="AA58" s="26" t="s">
        <v>59</v>
      </c>
      <c r="AB58" s="26" t="s">
        <v>59</v>
      </c>
      <c r="AC58" s="26" t="s">
        <v>59</v>
      </c>
      <c r="AD58" s="26">
        <f t="shared" si="30"/>
        <v>0</v>
      </c>
      <c r="AE58" s="31"/>
      <c r="AF58" s="26">
        <f t="shared" si="31"/>
        <v>0</v>
      </c>
      <c r="AG58" s="27"/>
      <c r="AH58" s="31"/>
      <c r="AI58" s="26" t="s">
        <v>59</v>
      </c>
      <c r="AJ58" s="26" t="s">
        <v>59</v>
      </c>
      <c r="AK58" s="26" t="s">
        <v>59</v>
      </c>
      <c r="AL58" s="26" t="s">
        <v>59</v>
      </c>
      <c r="AM58" s="26" t="s">
        <v>59</v>
      </c>
      <c r="AN58" s="26">
        <f t="shared" si="32"/>
        <v>0</v>
      </c>
      <c r="AO58" s="31"/>
      <c r="AP58" s="26">
        <f t="shared" si="33"/>
        <v>0</v>
      </c>
      <c r="AQ58" s="27"/>
      <c r="AR58" s="31"/>
      <c r="AS58" s="26" t="s">
        <v>59</v>
      </c>
      <c r="AT58" s="26" t="s">
        <v>59</v>
      </c>
      <c r="AU58" s="26" t="s">
        <v>59</v>
      </c>
      <c r="AV58" s="26" t="s">
        <v>59</v>
      </c>
      <c r="AW58" s="26" t="s">
        <v>59</v>
      </c>
      <c r="AX58" s="26">
        <f t="shared" si="34"/>
        <v>0</v>
      </c>
      <c r="AY58" s="31"/>
      <c r="AZ58" s="26">
        <f t="shared" si="35"/>
        <v>0</v>
      </c>
      <c r="BA58" s="27"/>
      <c r="BB58" s="31"/>
      <c r="BC58" s="26" t="s">
        <v>59</v>
      </c>
      <c r="BD58" s="26" t="s">
        <v>59</v>
      </c>
      <c r="BE58" s="26" t="s">
        <v>59</v>
      </c>
      <c r="BF58" s="26" t="s">
        <v>59</v>
      </c>
      <c r="BG58" s="26" t="s">
        <v>59</v>
      </c>
      <c r="BH58" s="26">
        <f t="shared" si="46"/>
        <v>0</v>
      </c>
      <c r="BI58" s="31"/>
      <c r="BJ58" s="26">
        <f t="shared" si="36"/>
        <v>0</v>
      </c>
      <c r="BK58" s="27"/>
      <c r="BL58" s="31"/>
      <c r="BM58" s="26" t="s">
        <v>59</v>
      </c>
      <c r="BN58" s="26" t="s">
        <v>59</v>
      </c>
      <c r="BO58" s="26" t="s">
        <v>59</v>
      </c>
      <c r="BP58" s="26" t="s">
        <v>59</v>
      </c>
      <c r="BQ58" s="26" t="s">
        <v>59</v>
      </c>
      <c r="BR58" s="26">
        <f t="shared" si="37"/>
        <v>0</v>
      </c>
      <c r="BS58" s="31"/>
      <c r="BT58" s="26">
        <f t="shared" si="38"/>
        <v>0</v>
      </c>
      <c r="BU58" s="27"/>
      <c r="BV58" s="31"/>
      <c r="BW58" s="26" t="s">
        <v>59</v>
      </c>
      <c r="BX58" s="26" t="s">
        <v>59</v>
      </c>
      <c r="BY58" s="26" t="s">
        <v>59</v>
      </c>
      <c r="BZ58" s="26" t="s">
        <v>59</v>
      </c>
      <c r="CA58" s="26" t="s">
        <v>59</v>
      </c>
      <c r="CB58" s="26">
        <f t="shared" si="39"/>
        <v>0</v>
      </c>
      <c r="CC58" s="31"/>
      <c r="CD58" s="26">
        <f t="shared" si="40"/>
        <v>0</v>
      </c>
      <c r="CE58" s="27"/>
      <c r="CF58" s="31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6">
        <f t="shared" si="45"/>
        <v>0</v>
      </c>
      <c r="DD58" s="27">
        <v>43</v>
      </c>
      <c r="DE58" s="26">
        <f t="shared" si="41"/>
        <v>0</v>
      </c>
      <c r="DF58" s="27">
        <v>44</v>
      </c>
    </row>
    <row r="59" spans="2:110" s="5" customFormat="1" ht="14.1" customHeight="1" x14ac:dyDescent="0.2">
      <c r="B59" s="28" t="s">
        <v>95</v>
      </c>
      <c r="C59" s="29" t="s">
        <v>36</v>
      </c>
      <c r="D59" s="30">
        <v>40</v>
      </c>
      <c r="E59" s="26" t="s">
        <v>59</v>
      </c>
      <c r="F59" s="26" t="s">
        <v>59</v>
      </c>
      <c r="G59" s="26" t="s">
        <v>59</v>
      </c>
      <c r="H59" s="26" t="s">
        <v>59</v>
      </c>
      <c r="I59" s="26" t="s">
        <v>59</v>
      </c>
      <c r="J59" s="26">
        <f t="shared" si="43"/>
        <v>0</v>
      </c>
      <c r="K59" s="31"/>
      <c r="L59" s="26">
        <f t="shared" si="44"/>
        <v>0</v>
      </c>
      <c r="M59" s="27"/>
      <c r="N59" s="31"/>
      <c r="O59" s="26" t="s">
        <v>59</v>
      </c>
      <c r="P59" s="26" t="s">
        <v>59</v>
      </c>
      <c r="Q59" s="26" t="s">
        <v>59</v>
      </c>
      <c r="R59" s="26" t="s">
        <v>59</v>
      </c>
      <c r="S59" s="26" t="s">
        <v>59</v>
      </c>
      <c r="T59" s="26">
        <f t="shared" si="42"/>
        <v>0</v>
      </c>
      <c r="U59" s="31"/>
      <c r="V59" s="26">
        <f t="shared" si="29"/>
        <v>0</v>
      </c>
      <c r="W59" s="27"/>
      <c r="X59" s="31"/>
      <c r="Y59" s="26" t="s">
        <v>59</v>
      </c>
      <c r="Z59" s="26" t="s">
        <v>59</v>
      </c>
      <c r="AA59" s="26" t="s">
        <v>59</v>
      </c>
      <c r="AB59" s="26" t="s">
        <v>59</v>
      </c>
      <c r="AC59" s="26" t="s">
        <v>59</v>
      </c>
      <c r="AD59" s="26">
        <f t="shared" si="30"/>
        <v>0</v>
      </c>
      <c r="AE59" s="31"/>
      <c r="AF59" s="26">
        <f t="shared" si="31"/>
        <v>0</v>
      </c>
      <c r="AG59" s="27"/>
      <c r="AH59" s="31"/>
      <c r="AI59" s="26" t="s">
        <v>59</v>
      </c>
      <c r="AJ59" s="26" t="s">
        <v>59</v>
      </c>
      <c r="AK59" s="26" t="s">
        <v>59</v>
      </c>
      <c r="AL59" s="26" t="s">
        <v>59</v>
      </c>
      <c r="AM59" s="26" t="s">
        <v>59</v>
      </c>
      <c r="AN59" s="26">
        <f t="shared" si="32"/>
        <v>0</v>
      </c>
      <c r="AO59" s="31"/>
      <c r="AP59" s="26">
        <f t="shared" si="33"/>
        <v>0</v>
      </c>
      <c r="AQ59" s="27"/>
      <c r="AR59" s="31"/>
      <c r="AS59" s="26" t="s">
        <v>59</v>
      </c>
      <c r="AT59" s="26" t="s">
        <v>59</v>
      </c>
      <c r="AU59" s="26" t="s">
        <v>59</v>
      </c>
      <c r="AV59" s="26" t="s">
        <v>59</v>
      </c>
      <c r="AW59" s="26" t="s">
        <v>59</v>
      </c>
      <c r="AX59" s="26">
        <f t="shared" si="34"/>
        <v>0</v>
      </c>
      <c r="AY59" s="31"/>
      <c r="AZ59" s="26">
        <f t="shared" si="35"/>
        <v>0</v>
      </c>
      <c r="BA59" s="27"/>
      <c r="BB59" s="31"/>
      <c r="BC59" s="26" t="s">
        <v>59</v>
      </c>
      <c r="BD59" s="26" t="s">
        <v>59</v>
      </c>
      <c r="BE59" s="26" t="s">
        <v>59</v>
      </c>
      <c r="BF59" s="26" t="s">
        <v>59</v>
      </c>
      <c r="BG59" s="26" t="s">
        <v>59</v>
      </c>
      <c r="BH59" s="26">
        <f t="shared" si="46"/>
        <v>0</v>
      </c>
      <c r="BI59" s="31"/>
      <c r="BJ59" s="26">
        <f t="shared" si="36"/>
        <v>0</v>
      </c>
      <c r="BK59" s="31"/>
      <c r="BL59" s="31"/>
      <c r="BM59" s="26" t="s">
        <v>59</v>
      </c>
      <c r="BN59" s="26" t="s">
        <v>59</v>
      </c>
      <c r="BO59" s="26" t="s">
        <v>59</v>
      </c>
      <c r="BP59" s="26" t="s">
        <v>59</v>
      </c>
      <c r="BQ59" s="26" t="s">
        <v>59</v>
      </c>
      <c r="BR59" s="26">
        <f t="shared" si="37"/>
        <v>0</v>
      </c>
      <c r="BS59" s="31"/>
      <c r="BT59" s="26">
        <f t="shared" si="38"/>
        <v>0</v>
      </c>
      <c r="BU59" s="27"/>
      <c r="BV59" s="31"/>
      <c r="BW59" s="26" t="s">
        <v>59</v>
      </c>
      <c r="BX59" s="26" t="s">
        <v>59</v>
      </c>
      <c r="BY59" s="26" t="s">
        <v>59</v>
      </c>
      <c r="BZ59" s="26" t="s">
        <v>59</v>
      </c>
      <c r="CA59" s="26" t="s">
        <v>59</v>
      </c>
      <c r="CB59" s="26">
        <f t="shared" si="39"/>
        <v>0</v>
      </c>
      <c r="CC59" s="31"/>
      <c r="CD59" s="26">
        <f t="shared" si="40"/>
        <v>0</v>
      </c>
      <c r="CE59" s="27"/>
      <c r="CF59" s="31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6">
        <f t="shared" si="45"/>
        <v>0</v>
      </c>
      <c r="DD59" s="27">
        <v>43</v>
      </c>
      <c r="DE59" s="26">
        <f t="shared" si="41"/>
        <v>0</v>
      </c>
      <c r="DF59" s="27">
        <v>44</v>
      </c>
    </row>
    <row r="60" spans="2:110" s="5" customFormat="1" x14ac:dyDescent="0.2">
      <c r="B60" s="29" t="s">
        <v>96</v>
      </c>
      <c r="C60" s="29" t="s">
        <v>36</v>
      </c>
      <c r="D60" s="30">
        <v>41</v>
      </c>
      <c r="E60" s="26" t="s">
        <v>59</v>
      </c>
      <c r="F60" s="26" t="s">
        <v>59</v>
      </c>
      <c r="G60" s="26" t="s">
        <v>59</v>
      </c>
      <c r="H60" s="26" t="s">
        <v>59</v>
      </c>
      <c r="I60" s="26" t="s">
        <v>59</v>
      </c>
      <c r="J60" s="26">
        <f t="shared" si="43"/>
        <v>0</v>
      </c>
      <c r="K60" s="31"/>
      <c r="L60" s="26">
        <f t="shared" si="44"/>
        <v>0</v>
      </c>
      <c r="M60" s="27"/>
      <c r="N60" s="31"/>
      <c r="O60" s="26" t="s">
        <v>59</v>
      </c>
      <c r="P60" s="26" t="s">
        <v>59</v>
      </c>
      <c r="Q60" s="26" t="s">
        <v>59</v>
      </c>
      <c r="R60" s="26" t="s">
        <v>59</v>
      </c>
      <c r="S60" s="26" t="s">
        <v>59</v>
      </c>
      <c r="T60" s="26">
        <f t="shared" si="42"/>
        <v>0</v>
      </c>
      <c r="U60" s="31"/>
      <c r="V60" s="26">
        <f t="shared" si="29"/>
        <v>0</v>
      </c>
      <c r="W60" s="31"/>
      <c r="X60" s="31"/>
      <c r="Y60" s="26" t="s">
        <v>59</v>
      </c>
      <c r="Z60" s="26" t="s">
        <v>59</v>
      </c>
      <c r="AA60" s="26" t="s">
        <v>59</v>
      </c>
      <c r="AB60" s="26" t="s">
        <v>59</v>
      </c>
      <c r="AC60" s="26" t="s">
        <v>59</v>
      </c>
      <c r="AD60" s="26">
        <f t="shared" si="30"/>
        <v>0</v>
      </c>
      <c r="AE60" s="31"/>
      <c r="AF60" s="26">
        <f t="shared" si="31"/>
        <v>0</v>
      </c>
      <c r="AG60" s="27"/>
      <c r="AH60" s="31"/>
      <c r="AI60" s="26" t="s">
        <v>59</v>
      </c>
      <c r="AJ60" s="26" t="s">
        <v>59</v>
      </c>
      <c r="AK60" s="26" t="s">
        <v>59</v>
      </c>
      <c r="AL60" s="26" t="s">
        <v>59</v>
      </c>
      <c r="AM60" s="26" t="s">
        <v>59</v>
      </c>
      <c r="AN60" s="26">
        <f t="shared" si="32"/>
        <v>0</v>
      </c>
      <c r="AO60" s="31"/>
      <c r="AP60" s="26">
        <f t="shared" si="33"/>
        <v>0</v>
      </c>
      <c r="AQ60" s="27"/>
      <c r="AR60" s="31"/>
      <c r="AS60" s="26" t="s">
        <v>59</v>
      </c>
      <c r="AT60" s="26" t="s">
        <v>59</v>
      </c>
      <c r="AU60" s="26" t="s">
        <v>59</v>
      </c>
      <c r="AV60" s="26" t="s">
        <v>59</v>
      </c>
      <c r="AW60" s="26" t="s">
        <v>59</v>
      </c>
      <c r="AX60" s="26">
        <f t="shared" si="34"/>
        <v>0</v>
      </c>
      <c r="AY60" s="31"/>
      <c r="AZ60" s="26">
        <f t="shared" si="35"/>
        <v>0</v>
      </c>
      <c r="BA60" s="27"/>
      <c r="BB60" s="31"/>
      <c r="BC60" s="26" t="s">
        <v>59</v>
      </c>
      <c r="BD60" s="26" t="s">
        <v>59</v>
      </c>
      <c r="BE60" s="26" t="s">
        <v>59</v>
      </c>
      <c r="BF60" s="26" t="s">
        <v>59</v>
      </c>
      <c r="BG60" s="26" t="s">
        <v>59</v>
      </c>
      <c r="BH60" s="26">
        <f t="shared" si="46"/>
        <v>0</v>
      </c>
      <c r="BI60" s="31"/>
      <c r="BJ60" s="26">
        <f t="shared" si="36"/>
        <v>0</v>
      </c>
      <c r="BK60" s="27"/>
      <c r="BL60" s="31"/>
      <c r="BM60" s="26" t="s">
        <v>59</v>
      </c>
      <c r="BN60" s="26" t="s">
        <v>59</v>
      </c>
      <c r="BO60" s="26" t="s">
        <v>59</v>
      </c>
      <c r="BP60" s="26" t="s">
        <v>59</v>
      </c>
      <c r="BQ60" s="26" t="s">
        <v>59</v>
      </c>
      <c r="BR60" s="26">
        <f t="shared" si="37"/>
        <v>0</v>
      </c>
      <c r="BS60" s="31"/>
      <c r="BT60" s="26">
        <f t="shared" si="38"/>
        <v>0</v>
      </c>
      <c r="BU60" s="27"/>
      <c r="BV60" s="31"/>
      <c r="BW60" s="26" t="s">
        <v>59</v>
      </c>
      <c r="BX60" s="26" t="s">
        <v>59</v>
      </c>
      <c r="BY60" s="26" t="s">
        <v>59</v>
      </c>
      <c r="BZ60" s="26" t="s">
        <v>59</v>
      </c>
      <c r="CA60" s="26" t="s">
        <v>59</v>
      </c>
      <c r="CB60" s="26">
        <f t="shared" si="39"/>
        <v>0</v>
      </c>
      <c r="CC60" s="31"/>
      <c r="CD60" s="26">
        <f t="shared" si="40"/>
        <v>0</v>
      </c>
      <c r="CE60" s="31"/>
      <c r="CF60" s="31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6">
        <f t="shared" si="45"/>
        <v>0</v>
      </c>
      <c r="DD60" s="27">
        <v>43</v>
      </c>
      <c r="DE60" s="26">
        <f t="shared" si="41"/>
        <v>0</v>
      </c>
      <c r="DF60" s="27">
        <v>44</v>
      </c>
    </row>
    <row r="61" spans="2:110" s="5" customFormat="1" ht="14.1" customHeight="1" x14ac:dyDescent="0.2">
      <c r="B61" s="28" t="s">
        <v>97</v>
      </c>
      <c r="C61" s="29" t="s">
        <v>36</v>
      </c>
      <c r="D61" s="30">
        <v>42</v>
      </c>
      <c r="E61" s="26" t="s">
        <v>59</v>
      </c>
      <c r="F61" s="26" t="s">
        <v>59</v>
      </c>
      <c r="G61" s="26" t="s">
        <v>59</v>
      </c>
      <c r="H61" s="26" t="s">
        <v>59</v>
      </c>
      <c r="I61" s="26" t="s">
        <v>59</v>
      </c>
      <c r="J61" s="26">
        <f t="shared" si="43"/>
        <v>0</v>
      </c>
      <c r="K61" s="31"/>
      <c r="L61" s="26">
        <f t="shared" si="44"/>
        <v>0</v>
      </c>
      <c r="M61" s="31"/>
      <c r="N61" s="31"/>
      <c r="O61" s="26" t="s">
        <v>59</v>
      </c>
      <c r="P61" s="26" t="s">
        <v>59</v>
      </c>
      <c r="Q61" s="26" t="s">
        <v>59</v>
      </c>
      <c r="R61" s="26" t="s">
        <v>59</v>
      </c>
      <c r="S61" s="26" t="s">
        <v>59</v>
      </c>
      <c r="T61" s="26">
        <f t="shared" si="42"/>
        <v>0</v>
      </c>
      <c r="U61" s="31"/>
      <c r="V61" s="26">
        <f t="shared" si="29"/>
        <v>0</v>
      </c>
      <c r="W61" s="27"/>
      <c r="X61" s="31"/>
      <c r="Y61" s="26" t="s">
        <v>59</v>
      </c>
      <c r="Z61" s="26" t="s">
        <v>59</v>
      </c>
      <c r="AA61" s="26" t="s">
        <v>59</v>
      </c>
      <c r="AB61" s="26" t="s">
        <v>59</v>
      </c>
      <c r="AC61" s="26" t="s">
        <v>59</v>
      </c>
      <c r="AD61" s="26">
        <f t="shared" si="30"/>
        <v>0</v>
      </c>
      <c r="AE61" s="31"/>
      <c r="AF61" s="26">
        <f t="shared" si="31"/>
        <v>0</v>
      </c>
      <c r="AG61" s="31"/>
      <c r="AH61" s="31"/>
      <c r="AI61" s="26" t="s">
        <v>59</v>
      </c>
      <c r="AJ61" s="26" t="s">
        <v>59</v>
      </c>
      <c r="AK61" s="26" t="s">
        <v>59</v>
      </c>
      <c r="AL61" s="26" t="s">
        <v>59</v>
      </c>
      <c r="AM61" s="26" t="s">
        <v>59</v>
      </c>
      <c r="AN61" s="26">
        <f t="shared" si="32"/>
        <v>0</v>
      </c>
      <c r="AO61" s="31"/>
      <c r="AP61" s="26">
        <f t="shared" si="33"/>
        <v>0</v>
      </c>
      <c r="AQ61" s="31"/>
      <c r="AR61" s="31"/>
      <c r="AS61" s="26" t="s">
        <v>59</v>
      </c>
      <c r="AT61" s="26" t="s">
        <v>59</v>
      </c>
      <c r="AU61" s="26" t="s">
        <v>59</v>
      </c>
      <c r="AV61" s="26" t="s">
        <v>59</v>
      </c>
      <c r="AW61" s="26" t="s">
        <v>59</v>
      </c>
      <c r="AX61" s="26">
        <f t="shared" si="34"/>
        <v>0</v>
      </c>
      <c r="AY61" s="31"/>
      <c r="AZ61" s="26">
        <f t="shared" si="35"/>
        <v>0</v>
      </c>
      <c r="BA61" s="27"/>
      <c r="BB61" s="31"/>
      <c r="BC61" s="26" t="s">
        <v>59</v>
      </c>
      <c r="BD61" s="26" t="s">
        <v>59</v>
      </c>
      <c r="BE61" s="26" t="s">
        <v>59</v>
      </c>
      <c r="BF61" s="26" t="s">
        <v>59</v>
      </c>
      <c r="BG61" s="26" t="s">
        <v>59</v>
      </c>
      <c r="BH61" s="26">
        <f t="shared" si="46"/>
        <v>0</v>
      </c>
      <c r="BI61" s="31"/>
      <c r="BJ61" s="26">
        <f t="shared" si="36"/>
        <v>0</v>
      </c>
      <c r="BK61" s="27"/>
      <c r="BL61" s="31"/>
      <c r="BM61" s="26" t="s">
        <v>59</v>
      </c>
      <c r="BN61" s="26" t="s">
        <v>59</v>
      </c>
      <c r="BO61" s="26" t="s">
        <v>59</v>
      </c>
      <c r="BP61" s="26" t="s">
        <v>59</v>
      </c>
      <c r="BQ61" s="26" t="s">
        <v>59</v>
      </c>
      <c r="BR61" s="26">
        <f t="shared" si="37"/>
        <v>0</v>
      </c>
      <c r="BS61" s="31"/>
      <c r="BT61" s="26">
        <f t="shared" si="38"/>
        <v>0</v>
      </c>
      <c r="BU61" s="27"/>
      <c r="BV61" s="31"/>
      <c r="BW61" s="26" t="s">
        <v>59</v>
      </c>
      <c r="BX61" s="26" t="s">
        <v>59</v>
      </c>
      <c r="BY61" s="26" t="s">
        <v>59</v>
      </c>
      <c r="BZ61" s="26" t="s">
        <v>59</v>
      </c>
      <c r="CA61" s="26" t="s">
        <v>59</v>
      </c>
      <c r="CB61" s="26">
        <f t="shared" si="39"/>
        <v>0</v>
      </c>
      <c r="CC61" s="31"/>
      <c r="CD61" s="26">
        <f t="shared" si="40"/>
        <v>0</v>
      </c>
      <c r="CE61" s="27"/>
      <c r="CF61" s="31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6">
        <f t="shared" si="45"/>
        <v>0</v>
      </c>
      <c r="DD61" s="27">
        <v>43</v>
      </c>
      <c r="DE61" s="26">
        <f t="shared" si="41"/>
        <v>0</v>
      </c>
      <c r="DF61" s="27">
        <v>44</v>
      </c>
    </row>
    <row r="62" spans="2:110" s="5" customFormat="1" ht="14.1" customHeight="1" x14ac:dyDescent="0.2">
      <c r="B62" s="29" t="s">
        <v>98</v>
      </c>
      <c r="C62" s="29" t="s">
        <v>36</v>
      </c>
      <c r="D62" s="30">
        <v>43</v>
      </c>
      <c r="E62" s="26" t="s">
        <v>59</v>
      </c>
      <c r="F62" s="26" t="s">
        <v>59</v>
      </c>
      <c r="G62" s="26" t="s">
        <v>59</v>
      </c>
      <c r="H62" s="26" t="s">
        <v>59</v>
      </c>
      <c r="I62" s="26" t="s">
        <v>59</v>
      </c>
      <c r="J62" s="26">
        <f t="shared" si="43"/>
        <v>0</v>
      </c>
      <c r="K62" s="31"/>
      <c r="L62" s="26">
        <f t="shared" si="44"/>
        <v>0</v>
      </c>
      <c r="M62" s="27"/>
      <c r="N62" s="31"/>
      <c r="O62" s="26" t="s">
        <v>59</v>
      </c>
      <c r="P62" s="26" t="s">
        <v>59</v>
      </c>
      <c r="Q62" s="26" t="s">
        <v>59</v>
      </c>
      <c r="R62" s="26" t="s">
        <v>59</v>
      </c>
      <c r="S62" s="26" t="s">
        <v>59</v>
      </c>
      <c r="T62" s="26">
        <f t="shared" si="42"/>
        <v>0</v>
      </c>
      <c r="U62" s="31"/>
      <c r="V62" s="26">
        <f t="shared" si="29"/>
        <v>0</v>
      </c>
      <c r="W62" s="27"/>
      <c r="X62" s="31"/>
      <c r="Y62" s="26" t="s">
        <v>59</v>
      </c>
      <c r="Z62" s="26" t="s">
        <v>59</v>
      </c>
      <c r="AA62" s="26" t="s">
        <v>59</v>
      </c>
      <c r="AB62" s="26" t="s">
        <v>59</v>
      </c>
      <c r="AC62" s="26" t="s">
        <v>59</v>
      </c>
      <c r="AD62" s="26">
        <f t="shared" si="30"/>
        <v>0</v>
      </c>
      <c r="AE62" s="31"/>
      <c r="AF62" s="26">
        <f t="shared" si="31"/>
        <v>0</v>
      </c>
      <c r="AG62" s="27"/>
      <c r="AH62" s="31"/>
      <c r="AI62" s="26" t="s">
        <v>59</v>
      </c>
      <c r="AJ62" s="26" t="s">
        <v>59</v>
      </c>
      <c r="AK62" s="26" t="s">
        <v>59</v>
      </c>
      <c r="AL62" s="26" t="s">
        <v>59</v>
      </c>
      <c r="AM62" s="26" t="s">
        <v>59</v>
      </c>
      <c r="AN62" s="26">
        <f t="shared" si="32"/>
        <v>0</v>
      </c>
      <c r="AO62" s="31"/>
      <c r="AP62" s="26">
        <f t="shared" si="33"/>
        <v>0</v>
      </c>
      <c r="AQ62" s="27"/>
      <c r="AR62" s="31"/>
      <c r="AS62" s="26" t="s">
        <v>59</v>
      </c>
      <c r="AT62" s="26" t="s">
        <v>59</v>
      </c>
      <c r="AU62" s="26" t="s">
        <v>59</v>
      </c>
      <c r="AV62" s="26" t="s">
        <v>59</v>
      </c>
      <c r="AW62" s="26" t="s">
        <v>59</v>
      </c>
      <c r="AX62" s="26">
        <f t="shared" si="34"/>
        <v>0</v>
      </c>
      <c r="AY62" s="31"/>
      <c r="AZ62" s="26">
        <f t="shared" si="35"/>
        <v>0</v>
      </c>
      <c r="BA62" s="27"/>
      <c r="BB62" s="31"/>
      <c r="BC62" s="26" t="s">
        <v>59</v>
      </c>
      <c r="BD62" s="26" t="s">
        <v>59</v>
      </c>
      <c r="BE62" s="26" t="s">
        <v>59</v>
      </c>
      <c r="BF62" s="26" t="s">
        <v>59</v>
      </c>
      <c r="BG62" s="26" t="s">
        <v>59</v>
      </c>
      <c r="BH62" s="26">
        <f t="shared" si="46"/>
        <v>0</v>
      </c>
      <c r="BI62" s="31"/>
      <c r="BJ62" s="26">
        <f t="shared" si="36"/>
        <v>0</v>
      </c>
      <c r="BK62" s="27"/>
      <c r="BL62" s="31"/>
      <c r="BM62" s="26" t="s">
        <v>59</v>
      </c>
      <c r="BN62" s="26" t="s">
        <v>59</v>
      </c>
      <c r="BO62" s="26" t="s">
        <v>59</v>
      </c>
      <c r="BP62" s="26" t="s">
        <v>59</v>
      </c>
      <c r="BQ62" s="26" t="s">
        <v>59</v>
      </c>
      <c r="BR62" s="26">
        <f t="shared" si="37"/>
        <v>0</v>
      </c>
      <c r="BS62" s="31"/>
      <c r="BT62" s="26">
        <f t="shared" si="38"/>
        <v>0</v>
      </c>
      <c r="BU62" s="27"/>
      <c r="BV62" s="31"/>
      <c r="BW62" s="26" t="s">
        <v>59</v>
      </c>
      <c r="BX62" s="26" t="s">
        <v>59</v>
      </c>
      <c r="BY62" s="26" t="s">
        <v>59</v>
      </c>
      <c r="BZ62" s="26" t="s">
        <v>59</v>
      </c>
      <c r="CA62" s="26" t="s">
        <v>59</v>
      </c>
      <c r="CB62" s="26">
        <f t="shared" si="39"/>
        <v>0</v>
      </c>
      <c r="CC62" s="31"/>
      <c r="CD62" s="26">
        <f t="shared" si="40"/>
        <v>0</v>
      </c>
      <c r="CE62" s="27"/>
      <c r="CF62" s="31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6">
        <f t="shared" si="45"/>
        <v>0</v>
      </c>
      <c r="DD62" s="27">
        <v>43</v>
      </c>
      <c r="DE62" s="26">
        <f t="shared" si="41"/>
        <v>0</v>
      </c>
      <c r="DF62" s="27">
        <v>44</v>
      </c>
    </row>
    <row r="63" spans="2:110" s="5" customFormat="1" ht="14.1" customHeight="1" x14ac:dyDescent="0.2">
      <c r="B63" s="28" t="s">
        <v>99</v>
      </c>
      <c r="C63" s="29" t="s">
        <v>36</v>
      </c>
      <c r="D63" s="30">
        <v>44</v>
      </c>
      <c r="E63" s="26" t="s">
        <v>59</v>
      </c>
      <c r="F63" s="26" t="s">
        <v>59</v>
      </c>
      <c r="G63" s="26" t="s">
        <v>59</v>
      </c>
      <c r="H63" s="26" t="s">
        <v>59</v>
      </c>
      <c r="I63" s="26" t="s">
        <v>59</v>
      </c>
      <c r="J63" s="26">
        <f t="shared" si="43"/>
        <v>0</v>
      </c>
      <c r="K63" s="31"/>
      <c r="L63" s="26">
        <f t="shared" si="44"/>
        <v>0</v>
      </c>
      <c r="M63" s="27"/>
      <c r="N63" s="31"/>
      <c r="O63" s="26" t="s">
        <v>59</v>
      </c>
      <c r="P63" s="26" t="s">
        <v>59</v>
      </c>
      <c r="Q63" s="26" t="s">
        <v>59</v>
      </c>
      <c r="R63" s="26" t="s">
        <v>59</v>
      </c>
      <c r="S63" s="26" t="s">
        <v>59</v>
      </c>
      <c r="T63" s="26">
        <f t="shared" si="42"/>
        <v>0</v>
      </c>
      <c r="U63" s="31"/>
      <c r="V63" s="26">
        <f t="shared" si="29"/>
        <v>0</v>
      </c>
      <c r="W63" s="27"/>
      <c r="X63" s="31"/>
      <c r="Y63" s="26" t="s">
        <v>59</v>
      </c>
      <c r="Z63" s="26" t="s">
        <v>59</v>
      </c>
      <c r="AA63" s="26" t="s">
        <v>59</v>
      </c>
      <c r="AB63" s="26" t="s">
        <v>59</v>
      </c>
      <c r="AC63" s="26" t="s">
        <v>59</v>
      </c>
      <c r="AD63" s="26">
        <f t="shared" si="30"/>
        <v>0</v>
      </c>
      <c r="AE63" s="31"/>
      <c r="AF63" s="26">
        <f t="shared" si="31"/>
        <v>0</v>
      </c>
      <c r="AG63" s="27"/>
      <c r="AH63" s="31"/>
      <c r="AI63" s="26" t="s">
        <v>59</v>
      </c>
      <c r="AJ63" s="26" t="s">
        <v>59</v>
      </c>
      <c r="AK63" s="26" t="s">
        <v>59</v>
      </c>
      <c r="AL63" s="26" t="s">
        <v>59</v>
      </c>
      <c r="AM63" s="26" t="s">
        <v>59</v>
      </c>
      <c r="AN63" s="26">
        <f t="shared" si="32"/>
        <v>0</v>
      </c>
      <c r="AO63" s="31"/>
      <c r="AP63" s="26">
        <f t="shared" si="33"/>
        <v>0</v>
      </c>
      <c r="AQ63" s="27"/>
      <c r="AR63" s="31"/>
      <c r="AS63" s="26" t="s">
        <v>59</v>
      </c>
      <c r="AT63" s="26" t="s">
        <v>59</v>
      </c>
      <c r="AU63" s="26" t="s">
        <v>59</v>
      </c>
      <c r="AV63" s="26" t="s">
        <v>59</v>
      </c>
      <c r="AW63" s="26" t="s">
        <v>59</v>
      </c>
      <c r="AX63" s="26">
        <f t="shared" si="34"/>
        <v>0</v>
      </c>
      <c r="AY63" s="31"/>
      <c r="AZ63" s="26">
        <f t="shared" si="35"/>
        <v>0</v>
      </c>
      <c r="BA63" s="27"/>
      <c r="BB63" s="31"/>
      <c r="BC63" s="26" t="s">
        <v>59</v>
      </c>
      <c r="BD63" s="26" t="s">
        <v>59</v>
      </c>
      <c r="BE63" s="26" t="s">
        <v>59</v>
      </c>
      <c r="BF63" s="26" t="s">
        <v>59</v>
      </c>
      <c r="BG63" s="26" t="s">
        <v>59</v>
      </c>
      <c r="BH63" s="26">
        <f t="shared" si="46"/>
        <v>0</v>
      </c>
      <c r="BI63" s="31"/>
      <c r="BJ63" s="26">
        <f t="shared" si="36"/>
        <v>0</v>
      </c>
      <c r="BK63" s="27"/>
      <c r="BL63" s="31"/>
      <c r="BM63" s="26" t="s">
        <v>59</v>
      </c>
      <c r="BN63" s="26" t="s">
        <v>59</v>
      </c>
      <c r="BO63" s="26" t="s">
        <v>59</v>
      </c>
      <c r="BP63" s="26" t="s">
        <v>59</v>
      </c>
      <c r="BQ63" s="26" t="s">
        <v>59</v>
      </c>
      <c r="BR63" s="26">
        <f t="shared" si="37"/>
        <v>0</v>
      </c>
      <c r="BS63" s="31"/>
      <c r="BT63" s="26">
        <f t="shared" si="38"/>
        <v>0</v>
      </c>
      <c r="BU63" s="27"/>
      <c r="BV63" s="31"/>
      <c r="BW63" s="26" t="s">
        <v>59</v>
      </c>
      <c r="BX63" s="26" t="s">
        <v>59</v>
      </c>
      <c r="BY63" s="26" t="s">
        <v>59</v>
      </c>
      <c r="BZ63" s="26" t="s">
        <v>59</v>
      </c>
      <c r="CA63" s="26" t="s">
        <v>59</v>
      </c>
      <c r="CB63" s="26">
        <f t="shared" si="39"/>
        <v>0</v>
      </c>
      <c r="CC63" s="31"/>
      <c r="CD63" s="26">
        <f t="shared" si="40"/>
        <v>0</v>
      </c>
      <c r="CE63" s="27"/>
      <c r="CF63" s="31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6">
        <f t="shared" si="45"/>
        <v>0</v>
      </c>
      <c r="DD63" s="27">
        <v>43</v>
      </c>
      <c r="DE63" s="26">
        <f t="shared" si="41"/>
        <v>0</v>
      </c>
      <c r="DF63" s="27">
        <v>44</v>
      </c>
    </row>
    <row r="64" spans="2:110" s="5" customFormat="1" ht="14.1" customHeight="1" x14ac:dyDescent="0.2">
      <c r="B64" s="28" t="s">
        <v>100</v>
      </c>
      <c r="C64" s="29" t="s">
        <v>36</v>
      </c>
      <c r="D64" s="30">
        <v>45</v>
      </c>
      <c r="E64" s="26" t="s">
        <v>59</v>
      </c>
      <c r="F64" s="26" t="s">
        <v>59</v>
      </c>
      <c r="G64" s="26" t="s">
        <v>59</v>
      </c>
      <c r="H64" s="26" t="s">
        <v>59</v>
      </c>
      <c r="I64" s="26" t="s">
        <v>59</v>
      </c>
      <c r="J64" s="26">
        <f t="shared" si="43"/>
        <v>0</v>
      </c>
      <c r="K64" s="31"/>
      <c r="L64" s="26">
        <f t="shared" si="44"/>
        <v>0</v>
      </c>
      <c r="M64" s="27"/>
      <c r="N64" s="31"/>
      <c r="O64" s="26" t="s">
        <v>59</v>
      </c>
      <c r="P64" s="26" t="s">
        <v>59</v>
      </c>
      <c r="Q64" s="26" t="s">
        <v>59</v>
      </c>
      <c r="R64" s="26" t="s">
        <v>59</v>
      </c>
      <c r="S64" s="26" t="s">
        <v>59</v>
      </c>
      <c r="T64" s="26">
        <f t="shared" si="42"/>
        <v>0</v>
      </c>
      <c r="U64" s="31"/>
      <c r="V64" s="26">
        <f t="shared" si="29"/>
        <v>0</v>
      </c>
      <c r="W64" s="27"/>
      <c r="X64" s="31"/>
      <c r="Y64" s="26" t="s">
        <v>59</v>
      </c>
      <c r="Z64" s="26" t="s">
        <v>59</v>
      </c>
      <c r="AA64" s="26" t="s">
        <v>59</v>
      </c>
      <c r="AB64" s="26" t="s">
        <v>59</v>
      </c>
      <c r="AC64" s="26" t="s">
        <v>59</v>
      </c>
      <c r="AD64" s="26">
        <f t="shared" si="30"/>
        <v>0</v>
      </c>
      <c r="AE64" s="31"/>
      <c r="AF64" s="26">
        <f t="shared" si="31"/>
        <v>0</v>
      </c>
      <c r="AG64" s="27"/>
      <c r="AH64" s="31"/>
      <c r="AI64" s="26" t="s">
        <v>59</v>
      </c>
      <c r="AJ64" s="26" t="s">
        <v>59</v>
      </c>
      <c r="AK64" s="26" t="s">
        <v>59</v>
      </c>
      <c r="AL64" s="26" t="s">
        <v>59</v>
      </c>
      <c r="AM64" s="26" t="s">
        <v>59</v>
      </c>
      <c r="AN64" s="26">
        <f t="shared" si="32"/>
        <v>0</v>
      </c>
      <c r="AO64" s="31"/>
      <c r="AP64" s="26">
        <f t="shared" si="33"/>
        <v>0</v>
      </c>
      <c r="AQ64" s="27"/>
      <c r="AR64" s="31"/>
      <c r="AS64" s="26" t="s">
        <v>59</v>
      </c>
      <c r="AT64" s="26" t="s">
        <v>59</v>
      </c>
      <c r="AU64" s="26" t="s">
        <v>59</v>
      </c>
      <c r="AV64" s="26" t="s">
        <v>59</v>
      </c>
      <c r="AW64" s="26" t="s">
        <v>59</v>
      </c>
      <c r="AX64" s="26">
        <f t="shared" si="34"/>
        <v>0</v>
      </c>
      <c r="AY64" s="31"/>
      <c r="AZ64" s="26">
        <f t="shared" si="35"/>
        <v>0</v>
      </c>
      <c r="BA64" s="27"/>
      <c r="BB64" s="31"/>
      <c r="BC64" s="26" t="s">
        <v>59</v>
      </c>
      <c r="BD64" s="26" t="s">
        <v>59</v>
      </c>
      <c r="BE64" s="26" t="s">
        <v>59</v>
      </c>
      <c r="BF64" s="26" t="s">
        <v>59</v>
      </c>
      <c r="BG64" s="26" t="s">
        <v>59</v>
      </c>
      <c r="BH64" s="26">
        <f t="shared" si="46"/>
        <v>0</v>
      </c>
      <c r="BI64" s="31"/>
      <c r="BJ64" s="26">
        <f t="shared" si="36"/>
        <v>0</v>
      </c>
      <c r="BK64" s="27"/>
      <c r="BL64" s="31"/>
      <c r="BM64" s="26" t="s">
        <v>59</v>
      </c>
      <c r="BN64" s="26" t="s">
        <v>59</v>
      </c>
      <c r="BO64" s="26" t="s">
        <v>59</v>
      </c>
      <c r="BP64" s="26" t="s">
        <v>59</v>
      </c>
      <c r="BQ64" s="26" t="s">
        <v>59</v>
      </c>
      <c r="BR64" s="26">
        <f t="shared" si="37"/>
        <v>0</v>
      </c>
      <c r="BS64" s="31"/>
      <c r="BT64" s="26">
        <f t="shared" si="38"/>
        <v>0</v>
      </c>
      <c r="BU64" s="27"/>
      <c r="BV64" s="31"/>
      <c r="BW64" s="26" t="s">
        <v>59</v>
      </c>
      <c r="BX64" s="26" t="s">
        <v>59</v>
      </c>
      <c r="BY64" s="26" t="s">
        <v>59</v>
      </c>
      <c r="BZ64" s="26" t="s">
        <v>59</v>
      </c>
      <c r="CA64" s="26" t="s">
        <v>59</v>
      </c>
      <c r="CB64" s="26">
        <f t="shared" si="39"/>
        <v>0</v>
      </c>
      <c r="CC64" s="31"/>
      <c r="CD64" s="26">
        <f t="shared" si="40"/>
        <v>0</v>
      </c>
      <c r="CE64" s="27"/>
      <c r="CF64" s="31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6">
        <f t="shared" si="45"/>
        <v>0</v>
      </c>
      <c r="DD64" s="27">
        <v>43</v>
      </c>
      <c r="DE64" s="26">
        <f t="shared" si="41"/>
        <v>0</v>
      </c>
      <c r="DF64" s="27">
        <v>44</v>
      </c>
    </row>
    <row r="65" spans="2:110" s="5" customFormat="1" ht="14.1" customHeight="1" x14ac:dyDescent="0.2">
      <c r="B65" s="28" t="s">
        <v>101</v>
      </c>
      <c r="C65" s="29" t="s">
        <v>36</v>
      </c>
      <c r="D65" s="30">
        <v>46</v>
      </c>
      <c r="E65" s="26" t="s">
        <v>59</v>
      </c>
      <c r="F65" s="26" t="s">
        <v>59</v>
      </c>
      <c r="G65" s="26" t="s">
        <v>59</v>
      </c>
      <c r="H65" s="26" t="s">
        <v>59</v>
      </c>
      <c r="I65" s="26" t="s">
        <v>59</v>
      </c>
      <c r="J65" s="26">
        <f t="shared" si="43"/>
        <v>0</v>
      </c>
      <c r="K65" s="31"/>
      <c r="L65" s="26">
        <f t="shared" si="44"/>
        <v>0</v>
      </c>
      <c r="M65" s="27"/>
      <c r="N65" s="31"/>
      <c r="O65" s="26" t="s">
        <v>59</v>
      </c>
      <c r="P65" s="26" t="s">
        <v>59</v>
      </c>
      <c r="Q65" s="26" t="s">
        <v>59</v>
      </c>
      <c r="R65" s="26" t="s">
        <v>59</v>
      </c>
      <c r="S65" s="26" t="s">
        <v>59</v>
      </c>
      <c r="T65" s="26">
        <f t="shared" si="42"/>
        <v>0</v>
      </c>
      <c r="U65" s="31"/>
      <c r="V65" s="26">
        <f t="shared" si="29"/>
        <v>0</v>
      </c>
      <c r="W65" s="27"/>
      <c r="X65" s="31"/>
      <c r="Y65" s="26" t="s">
        <v>59</v>
      </c>
      <c r="Z65" s="26" t="s">
        <v>59</v>
      </c>
      <c r="AA65" s="26" t="s">
        <v>59</v>
      </c>
      <c r="AB65" s="26" t="s">
        <v>59</v>
      </c>
      <c r="AC65" s="26" t="s">
        <v>59</v>
      </c>
      <c r="AD65" s="26">
        <f t="shared" si="30"/>
        <v>0</v>
      </c>
      <c r="AE65" s="31"/>
      <c r="AF65" s="26">
        <f t="shared" si="31"/>
        <v>0</v>
      </c>
      <c r="AG65" s="27"/>
      <c r="AH65" s="31"/>
      <c r="AI65" s="26" t="s">
        <v>59</v>
      </c>
      <c r="AJ65" s="26" t="s">
        <v>59</v>
      </c>
      <c r="AK65" s="26" t="s">
        <v>59</v>
      </c>
      <c r="AL65" s="26" t="s">
        <v>59</v>
      </c>
      <c r="AM65" s="26" t="s">
        <v>59</v>
      </c>
      <c r="AN65" s="26">
        <f t="shared" si="32"/>
        <v>0</v>
      </c>
      <c r="AO65" s="31"/>
      <c r="AP65" s="26">
        <f t="shared" si="33"/>
        <v>0</v>
      </c>
      <c r="AQ65" s="27"/>
      <c r="AR65" s="31"/>
      <c r="AS65" s="26" t="s">
        <v>59</v>
      </c>
      <c r="AT65" s="26" t="s">
        <v>59</v>
      </c>
      <c r="AU65" s="26" t="s">
        <v>59</v>
      </c>
      <c r="AV65" s="26" t="s">
        <v>59</v>
      </c>
      <c r="AW65" s="26" t="s">
        <v>59</v>
      </c>
      <c r="AX65" s="26">
        <f t="shared" si="34"/>
        <v>0</v>
      </c>
      <c r="AY65" s="31"/>
      <c r="AZ65" s="26">
        <f t="shared" si="35"/>
        <v>0</v>
      </c>
      <c r="BA65" s="27"/>
      <c r="BB65" s="31"/>
      <c r="BC65" s="26" t="s">
        <v>59</v>
      </c>
      <c r="BD65" s="26" t="s">
        <v>59</v>
      </c>
      <c r="BE65" s="26" t="s">
        <v>59</v>
      </c>
      <c r="BF65" s="26" t="s">
        <v>59</v>
      </c>
      <c r="BG65" s="26" t="s">
        <v>59</v>
      </c>
      <c r="BH65" s="26">
        <f t="shared" si="46"/>
        <v>0</v>
      </c>
      <c r="BI65" s="31"/>
      <c r="BJ65" s="26">
        <f t="shared" si="36"/>
        <v>0</v>
      </c>
      <c r="BK65" s="27"/>
      <c r="BL65" s="31"/>
      <c r="BM65" s="26" t="s">
        <v>59</v>
      </c>
      <c r="BN65" s="26" t="s">
        <v>59</v>
      </c>
      <c r="BO65" s="26" t="s">
        <v>59</v>
      </c>
      <c r="BP65" s="26" t="s">
        <v>59</v>
      </c>
      <c r="BQ65" s="26" t="s">
        <v>59</v>
      </c>
      <c r="BR65" s="26">
        <f t="shared" si="37"/>
        <v>0</v>
      </c>
      <c r="BS65" s="31"/>
      <c r="BT65" s="26">
        <f t="shared" si="38"/>
        <v>0</v>
      </c>
      <c r="BU65" s="27"/>
      <c r="BV65" s="31"/>
      <c r="BW65" s="26" t="s">
        <v>59</v>
      </c>
      <c r="BX65" s="26" t="s">
        <v>59</v>
      </c>
      <c r="BY65" s="26" t="s">
        <v>59</v>
      </c>
      <c r="BZ65" s="26" t="s">
        <v>59</v>
      </c>
      <c r="CA65" s="26" t="s">
        <v>59</v>
      </c>
      <c r="CB65" s="26">
        <f t="shared" si="39"/>
        <v>0</v>
      </c>
      <c r="CC65" s="31"/>
      <c r="CD65" s="26">
        <f t="shared" si="40"/>
        <v>0</v>
      </c>
      <c r="CE65" s="27"/>
      <c r="CF65" s="31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6">
        <f t="shared" si="45"/>
        <v>0</v>
      </c>
      <c r="DD65" s="27">
        <v>43</v>
      </c>
      <c r="DE65" s="26">
        <f t="shared" si="41"/>
        <v>0</v>
      </c>
      <c r="DF65" s="27">
        <v>44</v>
      </c>
    </row>
    <row r="66" spans="2:110" s="5" customFormat="1" x14ac:dyDescent="0.2">
      <c r="B66" s="28" t="s">
        <v>102</v>
      </c>
      <c r="C66" s="29" t="s">
        <v>36</v>
      </c>
      <c r="D66" s="30">
        <v>47</v>
      </c>
      <c r="E66" s="26" t="s">
        <v>59</v>
      </c>
      <c r="F66" s="26" t="s">
        <v>59</v>
      </c>
      <c r="G66" s="26" t="s">
        <v>59</v>
      </c>
      <c r="H66" s="26" t="s">
        <v>59</v>
      </c>
      <c r="I66" s="26" t="s">
        <v>59</v>
      </c>
      <c r="J66" s="26">
        <f t="shared" si="43"/>
        <v>0</v>
      </c>
      <c r="K66" s="31"/>
      <c r="L66" s="26">
        <f t="shared" si="44"/>
        <v>0</v>
      </c>
      <c r="M66" s="27"/>
      <c r="N66" s="31"/>
      <c r="O66" s="26" t="s">
        <v>59</v>
      </c>
      <c r="P66" s="26" t="s">
        <v>59</v>
      </c>
      <c r="Q66" s="26" t="s">
        <v>59</v>
      </c>
      <c r="R66" s="26" t="s">
        <v>59</v>
      </c>
      <c r="S66" s="26" t="s">
        <v>59</v>
      </c>
      <c r="T66" s="26">
        <f t="shared" si="42"/>
        <v>0</v>
      </c>
      <c r="U66" s="31"/>
      <c r="V66" s="26">
        <f t="shared" si="29"/>
        <v>0</v>
      </c>
      <c r="W66" s="27"/>
      <c r="X66" s="31"/>
      <c r="Y66" s="26" t="s">
        <v>59</v>
      </c>
      <c r="Z66" s="26" t="s">
        <v>59</v>
      </c>
      <c r="AA66" s="26" t="s">
        <v>59</v>
      </c>
      <c r="AB66" s="26" t="s">
        <v>59</v>
      </c>
      <c r="AC66" s="26" t="s">
        <v>59</v>
      </c>
      <c r="AD66" s="26">
        <f t="shared" si="30"/>
        <v>0</v>
      </c>
      <c r="AE66" s="31"/>
      <c r="AF66" s="26">
        <f t="shared" si="31"/>
        <v>0</v>
      </c>
      <c r="AG66" s="27"/>
      <c r="AH66" s="31"/>
      <c r="AI66" s="26" t="s">
        <v>59</v>
      </c>
      <c r="AJ66" s="26" t="s">
        <v>59</v>
      </c>
      <c r="AK66" s="26" t="s">
        <v>59</v>
      </c>
      <c r="AL66" s="26" t="s">
        <v>59</v>
      </c>
      <c r="AM66" s="26" t="s">
        <v>59</v>
      </c>
      <c r="AN66" s="26">
        <f t="shared" si="32"/>
        <v>0</v>
      </c>
      <c r="AO66" s="31"/>
      <c r="AP66" s="26">
        <f t="shared" si="33"/>
        <v>0</v>
      </c>
      <c r="AQ66" s="27"/>
      <c r="AR66" s="31"/>
      <c r="AS66" s="26" t="s">
        <v>59</v>
      </c>
      <c r="AT66" s="26" t="s">
        <v>59</v>
      </c>
      <c r="AU66" s="26" t="s">
        <v>59</v>
      </c>
      <c r="AV66" s="26" t="s">
        <v>59</v>
      </c>
      <c r="AW66" s="26" t="s">
        <v>59</v>
      </c>
      <c r="AX66" s="26">
        <f t="shared" si="34"/>
        <v>0</v>
      </c>
      <c r="AY66" s="31"/>
      <c r="AZ66" s="26">
        <f t="shared" si="35"/>
        <v>0</v>
      </c>
      <c r="BA66" s="27"/>
      <c r="BB66" s="31"/>
      <c r="BC66" s="26" t="s">
        <v>59</v>
      </c>
      <c r="BD66" s="26" t="s">
        <v>59</v>
      </c>
      <c r="BE66" s="26" t="s">
        <v>59</v>
      </c>
      <c r="BF66" s="26" t="s">
        <v>59</v>
      </c>
      <c r="BG66" s="26" t="s">
        <v>59</v>
      </c>
      <c r="BH66" s="26">
        <f t="shared" si="46"/>
        <v>0</v>
      </c>
      <c r="BI66" s="31"/>
      <c r="BJ66" s="26">
        <f t="shared" si="36"/>
        <v>0</v>
      </c>
      <c r="BK66" s="27"/>
      <c r="BL66" s="31"/>
      <c r="BM66" s="26" t="s">
        <v>59</v>
      </c>
      <c r="BN66" s="26" t="s">
        <v>59</v>
      </c>
      <c r="BO66" s="26" t="s">
        <v>59</v>
      </c>
      <c r="BP66" s="26" t="s">
        <v>59</v>
      </c>
      <c r="BQ66" s="26" t="s">
        <v>59</v>
      </c>
      <c r="BR66" s="26">
        <f t="shared" si="37"/>
        <v>0</v>
      </c>
      <c r="BS66" s="31"/>
      <c r="BT66" s="26">
        <f t="shared" si="38"/>
        <v>0</v>
      </c>
      <c r="BU66" s="27"/>
      <c r="BV66" s="31"/>
      <c r="BW66" s="26" t="s">
        <v>59</v>
      </c>
      <c r="BX66" s="26" t="s">
        <v>59</v>
      </c>
      <c r="BY66" s="26" t="s">
        <v>59</v>
      </c>
      <c r="BZ66" s="26" t="s">
        <v>59</v>
      </c>
      <c r="CA66" s="26" t="s">
        <v>59</v>
      </c>
      <c r="CB66" s="26">
        <f t="shared" si="39"/>
        <v>0</v>
      </c>
      <c r="CC66" s="31"/>
      <c r="CD66" s="26">
        <f t="shared" si="40"/>
        <v>0</v>
      </c>
      <c r="CE66" s="27"/>
      <c r="CF66" s="31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6">
        <f t="shared" si="45"/>
        <v>0</v>
      </c>
      <c r="DD66" s="27">
        <v>43</v>
      </c>
      <c r="DE66" s="26">
        <f t="shared" si="41"/>
        <v>0</v>
      </c>
      <c r="DF66" s="27">
        <v>44</v>
      </c>
    </row>
    <row r="67" spans="2:110" s="5" customFormat="1" ht="14.1" customHeight="1" x14ac:dyDescent="0.2">
      <c r="B67" s="44" t="s">
        <v>103</v>
      </c>
      <c r="C67" s="29" t="s">
        <v>36</v>
      </c>
      <c r="D67" s="30">
        <v>48</v>
      </c>
      <c r="E67" s="26" t="s">
        <v>59</v>
      </c>
      <c r="F67" s="26" t="s">
        <v>59</v>
      </c>
      <c r="G67" s="26" t="s">
        <v>59</v>
      </c>
      <c r="H67" s="26" t="s">
        <v>59</v>
      </c>
      <c r="I67" s="26" t="s">
        <v>59</v>
      </c>
      <c r="J67" s="26">
        <f t="shared" si="43"/>
        <v>0</v>
      </c>
      <c r="K67" s="31"/>
      <c r="L67" s="26">
        <f t="shared" si="44"/>
        <v>0</v>
      </c>
      <c r="M67" s="27"/>
      <c r="N67" s="31"/>
      <c r="O67" s="26" t="s">
        <v>59</v>
      </c>
      <c r="P67" s="26" t="s">
        <v>59</v>
      </c>
      <c r="Q67" s="26" t="s">
        <v>59</v>
      </c>
      <c r="R67" s="26" t="s">
        <v>59</v>
      </c>
      <c r="S67" s="26" t="s">
        <v>59</v>
      </c>
      <c r="T67" s="26">
        <f t="shared" si="42"/>
        <v>0</v>
      </c>
      <c r="U67" s="31"/>
      <c r="V67" s="26">
        <f t="shared" si="29"/>
        <v>0</v>
      </c>
      <c r="W67" s="27"/>
      <c r="X67" s="31"/>
      <c r="Y67" s="26" t="s">
        <v>59</v>
      </c>
      <c r="Z67" s="26" t="s">
        <v>59</v>
      </c>
      <c r="AA67" s="26" t="s">
        <v>59</v>
      </c>
      <c r="AB67" s="26" t="s">
        <v>59</v>
      </c>
      <c r="AC67" s="26" t="s">
        <v>59</v>
      </c>
      <c r="AD67" s="26">
        <f t="shared" si="30"/>
        <v>0</v>
      </c>
      <c r="AE67" s="31"/>
      <c r="AF67" s="26">
        <f t="shared" si="31"/>
        <v>0</v>
      </c>
      <c r="AG67" s="27"/>
      <c r="AH67" s="31"/>
      <c r="AI67" s="26" t="s">
        <v>59</v>
      </c>
      <c r="AJ67" s="26" t="s">
        <v>59</v>
      </c>
      <c r="AK67" s="26" t="s">
        <v>59</v>
      </c>
      <c r="AL67" s="26" t="s">
        <v>59</v>
      </c>
      <c r="AM67" s="26" t="s">
        <v>59</v>
      </c>
      <c r="AN67" s="26">
        <f t="shared" si="32"/>
        <v>0</v>
      </c>
      <c r="AO67" s="31"/>
      <c r="AP67" s="26">
        <f t="shared" si="33"/>
        <v>0</v>
      </c>
      <c r="AQ67" s="27"/>
      <c r="AR67" s="31"/>
      <c r="AS67" s="26" t="s">
        <v>59</v>
      </c>
      <c r="AT67" s="26" t="s">
        <v>59</v>
      </c>
      <c r="AU67" s="26" t="s">
        <v>59</v>
      </c>
      <c r="AV67" s="26" t="s">
        <v>59</v>
      </c>
      <c r="AW67" s="26" t="s">
        <v>59</v>
      </c>
      <c r="AX67" s="26">
        <f t="shared" si="34"/>
        <v>0</v>
      </c>
      <c r="AY67" s="31"/>
      <c r="AZ67" s="26">
        <f t="shared" si="35"/>
        <v>0</v>
      </c>
      <c r="BA67" s="27"/>
      <c r="BB67" s="31"/>
      <c r="BC67" s="26" t="s">
        <v>59</v>
      </c>
      <c r="BD67" s="26" t="s">
        <v>59</v>
      </c>
      <c r="BE67" s="26" t="s">
        <v>59</v>
      </c>
      <c r="BF67" s="26" t="s">
        <v>59</v>
      </c>
      <c r="BG67" s="26" t="s">
        <v>59</v>
      </c>
      <c r="BH67" s="26">
        <f t="shared" si="46"/>
        <v>0</v>
      </c>
      <c r="BI67" s="31"/>
      <c r="BJ67" s="26">
        <f t="shared" si="36"/>
        <v>0</v>
      </c>
      <c r="BK67" s="27"/>
      <c r="BL67" s="31"/>
      <c r="BM67" s="26" t="s">
        <v>59</v>
      </c>
      <c r="BN67" s="26" t="s">
        <v>59</v>
      </c>
      <c r="BO67" s="26" t="s">
        <v>59</v>
      </c>
      <c r="BP67" s="26" t="s">
        <v>59</v>
      </c>
      <c r="BQ67" s="26" t="s">
        <v>59</v>
      </c>
      <c r="BR67" s="26">
        <f t="shared" si="37"/>
        <v>0</v>
      </c>
      <c r="BS67" s="31"/>
      <c r="BT67" s="26">
        <f t="shared" si="38"/>
        <v>0</v>
      </c>
      <c r="BU67" s="27"/>
      <c r="BV67" s="31"/>
      <c r="BW67" s="26" t="s">
        <v>59</v>
      </c>
      <c r="BX67" s="26" t="s">
        <v>59</v>
      </c>
      <c r="BY67" s="26" t="s">
        <v>59</v>
      </c>
      <c r="BZ67" s="26" t="s">
        <v>59</v>
      </c>
      <c r="CA67" s="26" t="s">
        <v>59</v>
      </c>
      <c r="CB67" s="26">
        <f t="shared" si="39"/>
        <v>0</v>
      </c>
      <c r="CC67" s="31"/>
      <c r="CD67" s="26">
        <f t="shared" si="40"/>
        <v>0</v>
      </c>
      <c r="CE67" s="27"/>
      <c r="CF67" s="31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6">
        <f t="shared" si="45"/>
        <v>0</v>
      </c>
      <c r="DD67" s="27">
        <v>43</v>
      </c>
      <c r="DE67" s="26">
        <f t="shared" si="41"/>
        <v>0</v>
      </c>
      <c r="DF67" s="27">
        <v>44</v>
      </c>
    </row>
    <row r="68" spans="2:110" s="5" customFormat="1" ht="14.1" customHeight="1" x14ac:dyDescent="0.2">
      <c r="B68" s="28" t="s">
        <v>104</v>
      </c>
      <c r="C68" s="29" t="s">
        <v>36</v>
      </c>
      <c r="D68" s="30">
        <v>49</v>
      </c>
      <c r="E68" s="26" t="s">
        <v>59</v>
      </c>
      <c r="F68" s="26" t="s">
        <v>59</v>
      </c>
      <c r="G68" s="26" t="s">
        <v>59</v>
      </c>
      <c r="H68" s="26" t="s">
        <v>59</v>
      </c>
      <c r="I68" s="26" t="s">
        <v>59</v>
      </c>
      <c r="J68" s="26">
        <f t="shared" si="43"/>
        <v>0</v>
      </c>
      <c r="K68" s="31"/>
      <c r="L68" s="26">
        <f t="shared" si="44"/>
        <v>0</v>
      </c>
      <c r="M68" s="27"/>
      <c r="N68" s="31"/>
      <c r="O68" s="26" t="s">
        <v>59</v>
      </c>
      <c r="P68" s="26" t="s">
        <v>59</v>
      </c>
      <c r="Q68" s="26" t="s">
        <v>59</v>
      </c>
      <c r="R68" s="26" t="s">
        <v>59</v>
      </c>
      <c r="S68" s="26" t="s">
        <v>59</v>
      </c>
      <c r="T68" s="26">
        <f t="shared" si="42"/>
        <v>0</v>
      </c>
      <c r="U68" s="31"/>
      <c r="V68" s="26">
        <f t="shared" si="29"/>
        <v>0</v>
      </c>
      <c r="W68" s="27"/>
      <c r="X68" s="31"/>
      <c r="Y68" s="26" t="s">
        <v>59</v>
      </c>
      <c r="Z68" s="26" t="s">
        <v>59</v>
      </c>
      <c r="AA68" s="26" t="s">
        <v>59</v>
      </c>
      <c r="AB68" s="26" t="s">
        <v>59</v>
      </c>
      <c r="AC68" s="26" t="s">
        <v>59</v>
      </c>
      <c r="AD68" s="26">
        <f t="shared" si="30"/>
        <v>0</v>
      </c>
      <c r="AE68" s="31"/>
      <c r="AF68" s="26">
        <f t="shared" si="31"/>
        <v>0</v>
      </c>
      <c r="AG68" s="27"/>
      <c r="AH68" s="31"/>
      <c r="AI68" s="26" t="s">
        <v>59</v>
      </c>
      <c r="AJ68" s="26" t="s">
        <v>59</v>
      </c>
      <c r="AK68" s="26" t="s">
        <v>59</v>
      </c>
      <c r="AL68" s="26" t="s">
        <v>59</v>
      </c>
      <c r="AM68" s="26" t="s">
        <v>59</v>
      </c>
      <c r="AN68" s="26">
        <f t="shared" si="32"/>
        <v>0</v>
      </c>
      <c r="AO68" s="31"/>
      <c r="AP68" s="26">
        <f t="shared" si="33"/>
        <v>0</v>
      </c>
      <c r="AQ68" s="27"/>
      <c r="AR68" s="31"/>
      <c r="AS68" s="26" t="s">
        <v>59</v>
      </c>
      <c r="AT68" s="26" t="s">
        <v>59</v>
      </c>
      <c r="AU68" s="26" t="s">
        <v>59</v>
      </c>
      <c r="AV68" s="26" t="s">
        <v>59</v>
      </c>
      <c r="AW68" s="26" t="s">
        <v>59</v>
      </c>
      <c r="AX68" s="26">
        <f t="shared" si="34"/>
        <v>0</v>
      </c>
      <c r="AY68" s="31"/>
      <c r="AZ68" s="26">
        <f t="shared" si="35"/>
        <v>0</v>
      </c>
      <c r="BA68" s="27"/>
      <c r="BB68" s="31"/>
      <c r="BC68" s="26" t="s">
        <v>59</v>
      </c>
      <c r="BD68" s="26" t="s">
        <v>59</v>
      </c>
      <c r="BE68" s="26" t="s">
        <v>59</v>
      </c>
      <c r="BF68" s="26" t="s">
        <v>59</v>
      </c>
      <c r="BG68" s="26" t="s">
        <v>59</v>
      </c>
      <c r="BH68" s="26">
        <f t="shared" si="46"/>
        <v>0</v>
      </c>
      <c r="BI68" s="31"/>
      <c r="BJ68" s="26">
        <f t="shared" si="36"/>
        <v>0</v>
      </c>
      <c r="BK68" s="27"/>
      <c r="BL68" s="31"/>
      <c r="BM68" s="26" t="s">
        <v>59</v>
      </c>
      <c r="BN68" s="26" t="s">
        <v>59</v>
      </c>
      <c r="BO68" s="26" t="s">
        <v>59</v>
      </c>
      <c r="BP68" s="26" t="s">
        <v>59</v>
      </c>
      <c r="BQ68" s="26" t="s">
        <v>59</v>
      </c>
      <c r="BR68" s="26">
        <f t="shared" si="37"/>
        <v>0</v>
      </c>
      <c r="BS68" s="31"/>
      <c r="BT68" s="26">
        <f t="shared" si="38"/>
        <v>0</v>
      </c>
      <c r="BU68" s="27"/>
      <c r="BV68" s="31"/>
      <c r="BW68" s="26" t="s">
        <v>59</v>
      </c>
      <c r="BX68" s="26" t="s">
        <v>59</v>
      </c>
      <c r="BY68" s="26" t="s">
        <v>59</v>
      </c>
      <c r="BZ68" s="26" t="s">
        <v>59</v>
      </c>
      <c r="CA68" s="26" t="s">
        <v>59</v>
      </c>
      <c r="CB68" s="26">
        <f t="shared" si="39"/>
        <v>0</v>
      </c>
      <c r="CC68" s="31"/>
      <c r="CD68" s="26">
        <f t="shared" si="40"/>
        <v>0</v>
      </c>
      <c r="CE68" s="27"/>
      <c r="CF68" s="31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6">
        <f t="shared" si="45"/>
        <v>0</v>
      </c>
      <c r="DD68" s="27">
        <v>43</v>
      </c>
      <c r="DE68" s="26">
        <f t="shared" si="41"/>
        <v>0</v>
      </c>
      <c r="DF68" s="27">
        <v>44</v>
      </c>
    </row>
    <row r="69" spans="2:110" s="5" customFormat="1" ht="14.1" customHeight="1" x14ac:dyDescent="0.2">
      <c r="B69" s="28" t="s">
        <v>105</v>
      </c>
      <c r="C69" s="29" t="s">
        <v>33</v>
      </c>
      <c r="D69" s="30">
        <v>50</v>
      </c>
      <c r="E69" s="26" t="s">
        <v>59</v>
      </c>
      <c r="F69" s="26" t="s">
        <v>59</v>
      </c>
      <c r="G69" s="26" t="s">
        <v>59</v>
      </c>
      <c r="H69" s="26" t="s">
        <v>59</v>
      </c>
      <c r="I69" s="26" t="s">
        <v>59</v>
      </c>
      <c r="J69" s="26">
        <f t="shared" si="43"/>
        <v>0</v>
      </c>
      <c r="K69" s="31"/>
      <c r="L69" s="26">
        <f t="shared" si="44"/>
        <v>0</v>
      </c>
      <c r="M69" s="27"/>
      <c r="N69" s="31"/>
      <c r="O69" s="26" t="s">
        <v>59</v>
      </c>
      <c r="P69" s="26" t="s">
        <v>59</v>
      </c>
      <c r="Q69" s="26" t="s">
        <v>59</v>
      </c>
      <c r="R69" s="26" t="s">
        <v>59</v>
      </c>
      <c r="S69" s="26" t="s">
        <v>59</v>
      </c>
      <c r="T69" s="26">
        <f t="shared" si="42"/>
        <v>0</v>
      </c>
      <c r="U69" s="31"/>
      <c r="V69" s="26">
        <f t="shared" si="29"/>
        <v>0</v>
      </c>
      <c r="W69" s="27"/>
      <c r="X69" s="31"/>
      <c r="Y69" s="26" t="s">
        <v>59</v>
      </c>
      <c r="Z69" s="26" t="s">
        <v>59</v>
      </c>
      <c r="AA69" s="26" t="s">
        <v>59</v>
      </c>
      <c r="AB69" s="26" t="s">
        <v>59</v>
      </c>
      <c r="AC69" s="26" t="s">
        <v>59</v>
      </c>
      <c r="AD69" s="26">
        <f t="shared" si="30"/>
        <v>0</v>
      </c>
      <c r="AE69" s="31"/>
      <c r="AF69" s="26">
        <f t="shared" si="31"/>
        <v>0</v>
      </c>
      <c r="AG69" s="27"/>
      <c r="AH69" s="31"/>
      <c r="AI69" s="26" t="s">
        <v>59</v>
      </c>
      <c r="AJ69" s="26" t="s">
        <v>59</v>
      </c>
      <c r="AK69" s="26" t="s">
        <v>59</v>
      </c>
      <c r="AL69" s="26" t="s">
        <v>59</v>
      </c>
      <c r="AM69" s="26" t="s">
        <v>59</v>
      </c>
      <c r="AN69" s="26">
        <f t="shared" si="32"/>
        <v>0</v>
      </c>
      <c r="AO69" s="31"/>
      <c r="AP69" s="26">
        <f t="shared" si="33"/>
        <v>0</v>
      </c>
      <c r="AQ69" s="27"/>
      <c r="AR69" s="31"/>
      <c r="AS69" s="26" t="s">
        <v>59</v>
      </c>
      <c r="AT69" s="26" t="s">
        <v>59</v>
      </c>
      <c r="AU69" s="26" t="s">
        <v>59</v>
      </c>
      <c r="AV69" s="26" t="s">
        <v>59</v>
      </c>
      <c r="AW69" s="26" t="s">
        <v>59</v>
      </c>
      <c r="AX69" s="26">
        <f t="shared" si="34"/>
        <v>0</v>
      </c>
      <c r="AY69" s="31"/>
      <c r="AZ69" s="26">
        <f t="shared" si="35"/>
        <v>0</v>
      </c>
      <c r="BA69" s="27"/>
      <c r="BB69" s="31"/>
      <c r="BC69" s="26" t="s">
        <v>59</v>
      </c>
      <c r="BD69" s="26" t="s">
        <v>59</v>
      </c>
      <c r="BE69" s="26" t="s">
        <v>59</v>
      </c>
      <c r="BF69" s="26" t="s">
        <v>59</v>
      </c>
      <c r="BG69" s="26" t="s">
        <v>59</v>
      </c>
      <c r="BH69" s="26">
        <f t="shared" si="46"/>
        <v>0</v>
      </c>
      <c r="BI69" s="31"/>
      <c r="BJ69" s="26">
        <f t="shared" si="36"/>
        <v>0</v>
      </c>
      <c r="BK69" s="27"/>
      <c r="BL69" s="31"/>
      <c r="BM69" s="26" t="s">
        <v>59</v>
      </c>
      <c r="BN69" s="26" t="s">
        <v>59</v>
      </c>
      <c r="BO69" s="26" t="s">
        <v>59</v>
      </c>
      <c r="BP69" s="26" t="s">
        <v>59</v>
      </c>
      <c r="BQ69" s="26" t="s">
        <v>59</v>
      </c>
      <c r="BR69" s="26">
        <f t="shared" si="37"/>
        <v>0</v>
      </c>
      <c r="BS69" s="31"/>
      <c r="BT69" s="26">
        <f t="shared" si="38"/>
        <v>0</v>
      </c>
      <c r="BU69" s="27"/>
      <c r="BV69" s="31"/>
      <c r="BW69" s="26" t="s">
        <v>59</v>
      </c>
      <c r="BX69" s="26" t="s">
        <v>59</v>
      </c>
      <c r="BY69" s="26" t="s">
        <v>59</v>
      </c>
      <c r="BZ69" s="26" t="s">
        <v>59</v>
      </c>
      <c r="CA69" s="26" t="s">
        <v>59</v>
      </c>
      <c r="CB69" s="26">
        <f t="shared" si="39"/>
        <v>0</v>
      </c>
      <c r="CC69" s="31"/>
      <c r="CD69" s="26">
        <f t="shared" si="40"/>
        <v>0</v>
      </c>
      <c r="CE69" s="27"/>
      <c r="CF69" s="31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6">
        <f t="shared" si="45"/>
        <v>0</v>
      </c>
      <c r="DD69" s="27">
        <v>43</v>
      </c>
      <c r="DE69" s="26">
        <f t="shared" si="41"/>
        <v>0</v>
      </c>
      <c r="DF69" s="27">
        <v>44</v>
      </c>
    </row>
    <row r="70" spans="2:110" s="5" customFormat="1" ht="14.1" customHeight="1" x14ac:dyDescent="0.2">
      <c r="B70" s="28" t="s">
        <v>106</v>
      </c>
      <c r="C70" s="29" t="s">
        <v>36</v>
      </c>
      <c r="D70" s="30">
        <v>51</v>
      </c>
      <c r="E70" s="26" t="s">
        <v>59</v>
      </c>
      <c r="F70" s="26" t="s">
        <v>59</v>
      </c>
      <c r="G70" s="26" t="s">
        <v>59</v>
      </c>
      <c r="H70" s="26" t="s">
        <v>59</v>
      </c>
      <c r="I70" s="26" t="s">
        <v>59</v>
      </c>
      <c r="J70" s="26">
        <f t="shared" si="43"/>
        <v>0</v>
      </c>
      <c r="K70" s="31"/>
      <c r="L70" s="26">
        <f t="shared" si="44"/>
        <v>0</v>
      </c>
      <c r="M70" s="27"/>
      <c r="N70" s="31"/>
      <c r="O70" s="26" t="s">
        <v>59</v>
      </c>
      <c r="P70" s="26" t="s">
        <v>59</v>
      </c>
      <c r="Q70" s="26" t="s">
        <v>59</v>
      </c>
      <c r="R70" s="26" t="s">
        <v>59</v>
      </c>
      <c r="S70" s="26" t="s">
        <v>59</v>
      </c>
      <c r="T70" s="26">
        <f t="shared" si="42"/>
        <v>0</v>
      </c>
      <c r="U70" s="31"/>
      <c r="V70" s="26">
        <f t="shared" si="29"/>
        <v>0</v>
      </c>
      <c r="W70" s="27"/>
      <c r="X70" s="31"/>
      <c r="Y70" s="26" t="s">
        <v>59</v>
      </c>
      <c r="Z70" s="26" t="s">
        <v>59</v>
      </c>
      <c r="AA70" s="26" t="s">
        <v>59</v>
      </c>
      <c r="AB70" s="26" t="s">
        <v>59</v>
      </c>
      <c r="AC70" s="26" t="s">
        <v>59</v>
      </c>
      <c r="AD70" s="26">
        <f t="shared" si="30"/>
        <v>0</v>
      </c>
      <c r="AE70" s="31"/>
      <c r="AF70" s="26">
        <f t="shared" si="31"/>
        <v>0</v>
      </c>
      <c r="AG70" s="27"/>
      <c r="AH70" s="31"/>
      <c r="AI70" s="26" t="s">
        <v>59</v>
      </c>
      <c r="AJ70" s="26" t="s">
        <v>59</v>
      </c>
      <c r="AK70" s="26" t="s">
        <v>59</v>
      </c>
      <c r="AL70" s="26" t="s">
        <v>59</v>
      </c>
      <c r="AM70" s="26" t="s">
        <v>59</v>
      </c>
      <c r="AN70" s="26">
        <f t="shared" si="32"/>
        <v>0</v>
      </c>
      <c r="AO70" s="31"/>
      <c r="AP70" s="26">
        <f t="shared" si="33"/>
        <v>0</v>
      </c>
      <c r="AQ70" s="27"/>
      <c r="AR70" s="31"/>
      <c r="AS70" s="26" t="s">
        <v>59</v>
      </c>
      <c r="AT70" s="26" t="s">
        <v>59</v>
      </c>
      <c r="AU70" s="26" t="s">
        <v>59</v>
      </c>
      <c r="AV70" s="26" t="s">
        <v>59</v>
      </c>
      <c r="AW70" s="26" t="s">
        <v>59</v>
      </c>
      <c r="AX70" s="26">
        <f t="shared" si="34"/>
        <v>0</v>
      </c>
      <c r="AY70" s="31"/>
      <c r="AZ70" s="26">
        <f t="shared" si="35"/>
        <v>0</v>
      </c>
      <c r="BA70" s="27"/>
      <c r="BB70" s="31"/>
      <c r="BC70" s="26" t="s">
        <v>59</v>
      </c>
      <c r="BD70" s="26" t="s">
        <v>59</v>
      </c>
      <c r="BE70" s="26" t="s">
        <v>59</v>
      </c>
      <c r="BF70" s="26" t="s">
        <v>59</v>
      </c>
      <c r="BG70" s="26" t="s">
        <v>59</v>
      </c>
      <c r="BH70" s="26">
        <f t="shared" si="46"/>
        <v>0</v>
      </c>
      <c r="BI70" s="31"/>
      <c r="BJ70" s="26">
        <f t="shared" si="36"/>
        <v>0</v>
      </c>
      <c r="BK70" s="27"/>
      <c r="BL70" s="31"/>
      <c r="BM70" s="26" t="s">
        <v>59</v>
      </c>
      <c r="BN70" s="26" t="s">
        <v>59</v>
      </c>
      <c r="BO70" s="26" t="s">
        <v>59</v>
      </c>
      <c r="BP70" s="26" t="s">
        <v>59</v>
      </c>
      <c r="BQ70" s="26" t="s">
        <v>59</v>
      </c>
      <c r="BR70" s="26">
        <f t="shared" si="37"/>
        <v>0</v>
      </c>
      <c r="BS70" s="31"/>
      <c r="BT70" s="26">
        <f t="shared" si="38"/>
        <v>0</v>
      </c>
      <c r="BU70" s="27"/>
      <c r="BV70" s="31"/>
      <c r="BW70" s="26" t="s">
        <v>59</v>
      </c>
      <c r="BX70" s="26" t="s">
        <v>59</v>
      </c>
      <c r="BY70" s="26" t="s">
        <v>59</v>
      </c>
      <c r="BZ70" s="26" t="s">
        <v>59</v>
      </c>
      <c r="CA70" s="26" t="s">
        <v>59</v>
      </c>
      <c r="CB70" s="26">
        <f t="shared" si="39"/>
        <v>0</v>
      </c>
      <c r="CC70" s="31"/>
      <c r="CD70" s="26">
        <f t="shared" si="40"/>
        <v>0</v>
      </c>
      <c r="CE70" s="27"/>
      <c r="CF70" s="31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6">
        <f t="shared" si="45"/>
        <v>0</v>
      </c>
      <c r="DD70" s="27">
        <v>43</v>
      </c>
      <c r="DE70" s="26">
        <f t="shared" si="41"/>
        <v>0</v>
      </c>
      <c r="DF70" s="27">
        <v>44</v>
      </c>
    </row>
    <row r="71" spans="2:110" s="5" customFormat="1" x14ac:dyDescent="0.2">
      <c r="B71" s="29" t="s">
        <v>109</v>
      </c>
      <c r="C71" s="29" t="s">
        <v>36</v>
      </c>
      <c r="D71" s="30">
        <v>54</v>
      </c>
      <c r="E71" s="26" t="s">
        <v>59</v>
      </c>
      <c r="F71" s="26" t="s">
        <v>59</v>
      </c>
      <c r="G71" s="26" t="s">
        <v>59</v>
      </c>
      <c r="H71" s="26" t="s">
        <v>59</v>
      </c>
      <c r="I71" s="26" t="s">
        <v>59</v>
      </c>
      <c r="J71" s="26">
        <f t="shared" si="43"/>
        <v>0</v>
      </c>
      <c r="K71" s="31"/>
      <c r="L71" s="26">
        <f t="shared" si="44"/>
        <v>0</v>
      </c>
      <c r="M71" s="27"/>
      <c r="N71" s="31"/>
      <c r="O71" s="26" t="s">
        <v>59</v>
      </c>
      <c r="P71" s="26" t="s">
        <v>59</v>
      </c>
      <c r="Q71" s="26" t="s">
        <v>59</v>
      </c>
      <c r="R71" s="26" t="s">
        <v>59</v>
      </c>
      <c r="S71" s="26" t="s">
        <v>59</v>
      </c>
      <c r="T71" s="26">
        <f t="shared" si="42"/>
        <v>0</v>
      </c>
      <c r="U71" s="31"/>
      <c r="V71" s="26">
        <f t="shared" si="29"/>
        <v>0</v>
      </c>
      <c r="W71" s="27"/>
      <c r="X71" s="31"/>
      <c r="Y71" s="26" t="s">
        <v>59</v>
      </c>
      <c r="Z71" s="26" t="s">
        <v>59</v>
      </c>
      <c r="AA71" s="26" t="s">
        <v>59</v>
      </c>
      <c r="AB71" s="26" t="s">
        <v>59</v>
      </c>
      <c r="AC71" s="26" t="s">
        <v>59</v>
      </c>
      <c r="AD71" s="26">
        <f t="shared" si="30"/>
        <v>0</v>
      </c>
      <c r="AE71" s="31"/>
      <c r="AF71" s="26">
        <f t="shared" si="31"/>
        <v>0</v>
      </c>
      <c r="AG71" s="27"/>
      <c r="AH71" s="31"/>
      <c r="AI71" s="26" t="s">
        <v>59</v>
      </c>
      <c r="AJ71" s="26" t="s">
        <v>59</v>
      </c>
      <c r="AK71" s="26" t="s">
        <v>59</v>
      </c>
      <c r="AL71" s="26" t="s">
        <v>59</v>
      </c>
      <c r="AM71" s="26" t="s">
        <v>59</v>
      </c>
      <c r="AN71" s="26">
        <f t="shared" si="32"/>
        <v>0</v>
      </c>
      <c r="AO71" s="31"/>
      <c r="AP71" s="26">
        <f t="shared" si="33"/>
        <v>0</v>
      </c>
      <c r="AQ71" s="27"/>
      <c r="AR71" s="31"/>
      <c r="AS71" s="26" t="s">
        <v>59</v>
      </c>
      <c r="AT71" s="26" t="s">
        <v>59</v>
      </c>
      <c r="AU71" s="26" t="s">
        <v>59</v>
      </c>
      <c r="AV71" s="26" t="s">
        <v>59</v>
      </c>
      <c r="AW71" s="26" t="s">
        <v>59</v>
      </c>
      <c r="AX71" s="26">
        <f t="shared" si="34"/>
        <v>0</v>
      </c>
      <c r="AY71" s="31"/>
      <c r="AZ71" s="26">
        <f t="shared" si="35"/>
        <v>0</v>
      </c>
      <c r="BA71" s="27"/>
      <c r="BB71" s="31"/>
      <c r="BC71" s="26" t="s">
        <v>59</v>
      </c>
      <c r="BD71" s="26" t="s">
        <v>59</v>
      </c>
      <c r="BE71" s="26" t="s">
        <v>59</v>
      </c>
      <c r="BF71" s="26" t="s">
        <v>59</v>
      </c>
      <c r="BG71" s="26" t="s">
        <v>59</v>
      </c>
      <c r="BH71" s="26">
        <f t="shared" si="46"/>
        <v>0</v>
      </c>
      <c r="BI71" s="31"/>
      <c r="BJ71" s="26">
        <f t="shared" si="36"/>
        <v>0</v>
      </c>
      <c r="BK71" s="27"/>
      <c r="BL71" s="31"/>
      <c r="BM71" s="26" t="s">
        <v>59</v>
      </c>
      <c r="BN71" s="26" t="s">
        <v>59</v>
      </c>
      <c r="BO71" s="26" t="s">
        <v>59</v>
      </c>
      <c r="BP71" s="26" t="s">
        <v>59</v>
      </c>
      <c r="BQ71" s="26" t="s">
        <v>59</v>
      </c>
      <c r="BR71" s="26">
        <f t="shared" si="37"/>
        <v>0</v>
      </c>
      <c r="BS71" s="31"/>
      <c r="BT71" s="26">
        <f t="shared" si="38"/>
        <v>0</v>
      </c>
      <c r="BU71" s="27"/>
      <c r="BV71" s="31"/>
      <c r="BW71" s="26" t="s">
        <v>59</v>
      </c>
      <c r="BX71" s="26" t="s">
        <v>59</v>
      </c>
      <c r="BY71" s="26" t="s">
        <v>59</v>
      </c>
      <c r="BZ71" s="26" t="s">
        <v>59</v>
      </c>
      <c r="CA71" s="26" t="s">
        <v>59</v>
      </c>
      <c r="CB71" s="26">
        <f t="shared" si="39"/>
        <v>0</v>
      </c>
      <c r="CC71" s="31"/>
      <c r="CD71" s="26">
        <f t="shared" si="40"/>
        <v>0</v>
      </c>
      <c r="CE71" s="27"/>
      <c r="CF71" s="31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6">
        <f t="shared" si="45"/>
        <v>0</v>
      </c>
      <c r="DD71" s="27">
        <v>43</v>
      </c>
      <c r="DE71" s="26">
        <f t="shared" si="41"/>
        <v>0</v>
      </c>
      <c r="DF71" s="27">
        <v>44</v>
      </c>
    </row>
    <row r="72" spans="2:110" s="5" customFormat="1" ht="14.1" customHeight="1" x14ac:dyDescent="0.2">
      <c r="B72" s="29" t="s">
        <v>110</v>
      </c>
      <c r="C72" s="29" t="s">
        <v>36</v>
      </c>
      <c r="D72" s="30">
        <v>55</v>
      </c>
      <c r="E72" s="26" t="s">
        <v>59</v>
      </c>
      <c r="F72" s="26" t="s">
        <v>59</v>
      </c>
      <c r="G72" s="26" t="s">
        <v>59</v>
      </c>
      <c r="H72" s="26" t="s">
        <v>59</v>
      </c>
      <c r="I72" s="26" t="s">
        <v>59</v>
      </c>
      <c r="J72" s="26">
        <f t="shared" si="43"/>
        <v>0</v>
      </c>
      <c r="K72" s="31"/>
      <c r="L72" s="26">
        <f t="shared" si="44"/>
        <v>0</v>
      </c>
      <c r="M72" s="27"/>
      <c r="N72" s="31"/>
      <c r="O72" s="26" t="s">
        <v>59</v>
      </c>
      <c r="P72" s="26" t="s">
        <v>59</v>
      </c>
      <c r="Q72" s="26" t="s">
        <v>59</v>
      </c>
      <c r="R72" s="26" t="s">
        <v>59</v>
      </c>
      <c r="S72" s="26" t="s">
        <v>59</v>
      </c>
      <c r="T72" s="26">
        <f t="shared" si="42"/>
        <v>0</v>
      </c>
      <c r="U72" s="31"/>
      <c r="V72" s="26">
        <f t="shared" si="29"/>
        <v>0</v>
      </c>
      <c r="W72" s="27"/>
      <c r="X72" s="31"/>
      <c r="Y72" s="26" t="s">
        <v>59</v>
      </c>
      <c r="Z72" s="26" t="s">
        <v>59</v>
      </c>
      <c r="AA72" s="26" t="s">
        <v>59</v>
      </c>
      <c r="AB72" s="26" t="s">
        <v>59</v>
      </c>
      <c r="AC72" s="26" t="s">
        <v>59</v>
      </c>
      <c r="AD72" s="26">
        <f t="shared" si="30"/>
        <v>0</v>
      </c>
      <c r="AE72" s="31"/>
      <c r="AF72" s="26">
        <f t="shared" si="31"/>
        <v>0</v>
      </c>
      <c r="AG72" s="27"/>
      <c r="AH72" s="31"/>
      <c r="AI72" s="26" t="s">
        <v>59</v>
      </c>
      <c r="AJ72" s="26" t="s">
        <v>59</v>
      </c>
      <c r="AK72" s="26" t="s">
        <v>59</v>
      </c>
      <c r="AL72" s="26" t="s">
        <v>59</v>
      </c>
      <c r="AM72" s="26" t="s">
        <v>59</v>
      </c>
      <c r="AN72" s="26">
        <f t="shared" si="32"/>
        <v>0</v>
      </c>
      <c r="AO72" s="31"/>
      <c r="AP72" s="26">
        <f t="shared" si="33"/>
        <v>0</v>
      </c>
      <c r="AQ72" s="27"/>
      <c r="AR72" s="31"/>
      <c r="AS72" s="26" t="s">
        <v>59</v>
      </c>
      <c r="AT72" s="26" t="s">
        <v>59</v>
      </c>
      <c r="AU72" s="26" t="s">
        <v>59</v>
      </c>
      <c r="AV72" s="26" t="s">
        <v>59</v>
      </c>
      <c r="AW72" s="26" t="s">
        <v>59</v>
      </c>
      <c r="AX72" s="26">
        <f t="shared" si="34"/>
        <v>0</v>
      </c>
      <c r="AY72" s="31"/>
      <c r="AZ72" s="26">
        <f t="shared" si="35"/>
        <v>0</v>
      </c>
      <c r="BA72" s="27"/>
      <c r="BB72" s="31"/>
      <c r="BC72" s="26" t="s">
        <v>59</v>
      </c>
      <c r="BD72" s="26" t="s">
        <v>59</v>
      </c>
      <c r="BE72" s="26" t="s">
        <v>59</v>
      </c>
      <c r="BF72" s="26" t="s">
        <v>59</v>
      </c>
      <c r="BG72" s="26" t="s">
        <v>59</v>
      </c>
      <c r="BH72" s="26">
        <f t="shared" si="46"/>
        <v>0</v>
      </c>
      <c r="BI72" s="31"/>
      <c r="BJ72" s="26">
        <f t="shared" si="36"/>
        <v>0</v>
      </c>
      <c r="BK72" s="27"/>
      <c r="BL72" s="31"/>
      <c r="BM72" s="26" t="s">
        <v>59</v>
      </c>
      <c r="BN72" s="26" t="s">
        <v>59</v>
      </c>
      <c r="BO72" s="26" t="s">
        <v>59</v>
      </c>
      <c r="BP72" s="26" t="s">
        <v>59</v>
      </c>
      <c r="BQ72" s="26" t="s">
        <v>59</v>
      </c>
      <c r="BR72" s="26">
        <f t="shared" si="37"/>
        <v>0</v>
      </c>
      <c r="BS72" s="31"/>
      <c r="BT72" s="26">
        <f t="shared" si="38"/>
        <v>0</v>
      </c>
      <c r="BU72" s="27"/>
      <c r="BV72" s="31"/>
      <c r="BW72" s="26" t="s">
        <v>59</v>
      </c>
      <c r="BX72" s="26" t="s">
        <v>59</v>
      </c>
      <c r="BY72" s="26" t="s">
        <v>59</v>
      </c>
      <c r="BZ72" s="26" t="s">
        <v>59</v>
      </c>
      <c r="CA72" s="26" t="s">
        <v>59</v>
      </c>
      <c r="CB72" s="26">
        <f t="shared" si="39"/>
        <v>0</v>
      </c>
      <c r="CC72" s="31"/>
      <c r="CD72" s="26">
        <f t="shared" si="40"/>
        <v>0</v>
      </c>
      <c r="CE72" s="27"/>
      <c r="CF72" s="31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6">
        <f t="shared" si="45"/>
        <v>0</v>
      </c>
      <c r="DD72" s="27">
        <v>43</v>
      </c>
      <c r="DE72" s="26">
        <f t="shared" si="41"/>
        <v>0</v>
      </c>
      <c r="DF72" s="27">
        <v>44</v>
      </c>
    </row>
    <row r="73" spans="2:110" s="5" customFormat="1" ht="14.1" customHeight="1" x14ac:dyDescent="0.2">
      <c r="B73" s="29" t="s">
        <v>111</v>
      </c>
      <c r="C73" s="29" t="s">
        <v>36</v>
      </c>
      <c r="D73" s="30">
        <v>56</v>
      </c>
      <c r="E73" s="26" t="s">
        <v>59</v>
      </c>
      <c r="F73" s="26" t="s">
        <v>59</v>
      </c>
      <c r="G73" s="26" t="s">
        <v>59</v>
      </c>
      <c r="H73" s="26" t="s">
        <v>59</v>
      </c>
      <c r="I73" s="26" t="s">
        <v>59</v>
      </c>
      <c r="J73" s="26">
        <f t="shared" si="43"/>
        <v>0</v>
      </c>
      <c r="K73" s="31"/>
      <c r="L73" s="26">
        <f t="shared" si="44"/>
        <v>0</v>
      </c>
      <c r="M73" s="27"/>
      <c r="N73" s="31"/>
      <c r="O73" s="26" t="s">
        <v>59</v>
      </c>
      <c r="P73" s="26" t="s">
        <v>59</v>
      </c>
      <c r="Q73" s="26" t="s">
        <v>59</v>
      </c>
      <c r="R73" s="26" t="s">
        <v>59</v>
      </c>
      <c r="S73" s="26" t="s">
        <v>59</v>
      </c>
      <c r="T73" s="26">
        <f t="shared" si="42"/>
        <v>0</v>
      </c>
      <c r="U73" s="31"/>
      <c r="V73" s="26">
        <f t="shared" si="29"/>
        <v>0</v>
      </c>
      <c r="W73" s="27"/>
      <c r="X73" s="31"/>
      <c r="Y73" s="26" t="s">
        <v>59</v>
      </c>
      <c r="Z73" s="26" t="s">
        <v>59</v>
      </c>
      <c r="AA73" s="26" t="s">
        <v>59</v>
      </c>
      <c r="AB73" s="26" t="s">
        <v>59</v>
      </c>
      <c r="AC73" s="26" t="s">
        <v>59</v>
      </c>
      <c r="AD73" s="26">
        <f t="shared" si="30"/>
        <v>0</v>
      </c>
      <c r="AE73" s="31"/>
      <c r="AF73" s="26">
        <f t="shared" si="31"/>
        <v>0</v>
      </c>
      <c r="AG73" s="27"/>
      <c r="AH73" s="31"/>
      <c r="AI73" s="26" t="s">
        <v>59</v>
      </c>
      <c r="AJ73" s="26" t="s">
        <v>59</v>
      </c>
      <c r="AK73" s="26" t="s">
        <v>59</v>
      </c>
      <c r="AL73" s="26" t="s">
        <v>59</v>
      </c>
      <c r="AM73" s="26" t="s">
        <v>59</v>
      </c>
      <c r="AN73" s="26">
        <f t="shared" si="32"/>
        <v>0</v>
      </c>
      <c r="AO73" s="31"/>
      <c r="AP73" s="26">
        <f t="shared" si="33"/>
        <v>0</v>
      </c>
      <c r="AQ73" s="27"/>
      <c r="AR73" s="31"/>
      <c r="AS73" s="26" t="s">
        <v>59</v>
      </c>
      <c r="AT73" s="26" t="s">
        <v>59</v>
      </c>
      <c r="AU73" s="26" t="s">
        <v>59</v>
      </c>
      <c r="AV73" s="26" t="s">
        <v>59</v>
      </c>
      <c r="AW73" s="26" t="s">
        <v>59</v>
      </c>
      <c r="AX73" s="26">
        <f t="shared" si="34"/>
        <v>0</v>
      </c>
      <c r="AY73" s="31"/>
      <c r="AZ73" s="26">
        <f t="shared" si="35"/>
        <v>0</v>
      </c>
      <c r="BA73" s="27"/>
      <c r="BB73" s="31"/>
      <c r="BC73" s="26" t="s">
        <v>59</v>
      </c>
      <c r="BD73" s="26" t="s">
        <v>59</v>
      </c>
      <c r="BE73" s="26" t="s">
        <v>59</v>
      </c>
      <c r="BF73" s="26" t="s">
        <v>59</v>
      </c>
      <c r="BG73" s="26" t="s">
        <v>59</v>
      </c>
      <c r="BH73" s="26">
        <f t="shared" si="46"/>
        <v>0</v>
      </c>
      <c r="BI73" s="31"/>
      <c r="BJ73" s="26">
        <f t="shared" si="36"/>
        <v>0</v>
      </c>
      <c r="BK73" s="27"/>
      <c r="BL73" s="31"/>
      <c r="BM73" s="26" t="s">
        <v>59</v>
      </c>
      <c r="BN73" s="26" t="s">
        <v>59</v>
      </c>
      <c r="BO73" s="26" t="s">
        <v>59</v>
      </c>
      <c r="BP73" s="26" t="s">
        <v>59</v>
      </c>
      <c r="BQ73" s="26" t="s">
        <v>59</v>
      </c>
      <c r="BR73" s="26">
        <f t="shared" si="37"/>
        <v>0</v>
      </c>
      <c r="BS73" s="31"/>
      <c r="BT73" s="26">
        <f t="shared" si="38"/>
        <v>0</v>
      </c>
      <c r="BU73" s="27"/>
      <c r="BV73" s="31"/>
      <c r="BW73" s="26" t="s">
        <v>59</v>
      </c>
      <c r="BX73" s="26" t="s">
        <v>59</v>
      </c>
      <c r="BY73" s="26" t="s">
        <v>59</v>
      </c>
      <c r="BZ73" s="26" t="s">
        <v>59</v>
      </c>
      <c r="CA73" s="26" t="s">
        <v>59</v>
      </c>
      <c r="CB73" s="26">
        <f t="shared" si="39"/>
        <v>0</v>
      </c>
      <c r="CC73" s="31"/>
      <c r="CD73" s="26">
        <f t="shared" si="40"/>
        <v>0</v>
      </c>
      <c r="CE73" s="27"/>
      <c r="CF73" s="31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6">
        <f t="shared" si="45"/>
        <v>0</v>
      </c>
      <c r="DD73" s="27">
        <v>43</v>
      </c>
      <c r="DE73" s="26">
        <f t="shared" si="41"/>
        <v>0</v>
      </c>
      <c r="DF73" s="27">
        <v>44</v>
      </c>
    </row>
    <row r="74" spans="2:110" s="5" customFormat="1" x14ac:dyDescent="0.2">
      <c r="B74" s="45" t="s">
        <v>112</v>
      </c>
      <c r="C74" s="29" t="s">
        <v>36</v>
      </c>
      <c r="D74" s="30">
        <v>57</v>
      </c>
      <c r="E74" s="26" t="s">
        <v>59</v>
      </c>
      <c r="F74" s="26" t="s">
        <v>59</v>
      </c>
      <c r="G74" s="26" t="s">
        <v>59</v>
      </c>
      <c r="H74" s="26" t="s">
        <v>59</v>
      </c>
      <c r="I74" s="26" t="s">
        <v>59</v>
      </c>
      <c r="J74" s="26">
        <f t="shared" si="43"/>
        <v>0</v>
      </c>
      <c r="K74" s="31"/>
      <c r="L74" s="26">
        <f t="shared" si="44"/>
        <v>0</v>
      </c>
      <c r="M74" s="27"/>
      <c r="N74" s="31"/>
      <c r="O74" s="26" t="s">
        <v>59</v>
      </c>
      <c r="P74" s="26" t="s">
        <v>59</v>
      </c>
      <c r="Q74" s="26" t="s">
        <v>59</v>
      </c>
      <c r="R74" s="26" t="s">
        <v>59</v>
      </c>
      <c r="S74" s="26" t="s">
        <v>59</v>
      </c>
      <c r="T74" s="26">
        <f t="shared" si="42"/>
        <v>0</v>
      </c>
      <c r="U74" s="31"/>
      <c r="V74" s="26">
        <f>SUM(T74+(U74*0.5))</f>
        <v>0</v>
      </c>
      <c r="W74" s="27"/>
      <c r="X74" s="31"/>
      <c r="Y74" s="26" t="s">
        <v>59</v>
      </c>
      <c r="Z74" s="26" t="s">
        <v>59</v>
      </c>
      <c r="AA74" s="26" t="s">
        <v>59</v>
      </c>
      <c r="AB74" s="26" t="s">
        <v>59</v>
      </c>
      <c r="AC74" s="26" t="s">
        <v>59</v>
      </c>
      <c r="AD74" s="26">
        <f>SUM(Y74:AC74)</f>
        <v>0</v>
      </c>
      <c r="AE74" s="31"/>
      <c r="AF74" s="26">
        <f>SUM(AD74+(AE74*0.5))</f>
        <v>0</v>
      </c>
      <c r="AG74" s="27"/>
      <c r="AH74" s="31"/>
      <c r="AI74" s="26" t="s">
        <v>59</v>
      </c>
      <c r="AJ74" s="26" t="s">
        <v>59</v>
      </c>
      <c r="AK74" s="26" t="s">
        <v>59</v>
      </c>
      <c r="AL74" s="26" t="s">
        <v>59</v>
      </c>
      <c r="AM74" s="26" t="s">
        <v>59</v>
      </c>
      <c r="AN74" s="26">
        <f>SUM(AI74:AM74)</f>
        <v>0</v>
      </c>
      <c r="AO74" s="31"/>
      <c r="AP74" s="26">
        <f>SUM(AN74+(AO74*0.5))</f>
        <v>0</v>
      </c>
      <c r="AQ74" s="27"/>
      <c r="AR74" s="31"/>
      <c r="AS74" s="26" t="s">
        <v>59</v>
      </c>
      <c r="AT74" s="26" t="s">
        <v>59</v>
      </c>
      <c r="AU74" s="26" t="s">
        <v>59</v>
      </c>
      <c r="AV74" s="26" t="s">
        <v>59</v>
      </c>
      <c r="AW74" s="26" t="s">
        <v>59</v>
      </c>
      <c r="AX74" s="26">
        <f>SUM(AS74:AW74)</f>
        <v>0</v>
      </c>
      <c r="AY74" s="31"/>
      <c r="AZ74" s="26">
        <f>SUM(AX74+(AY74*0.5))</f>
        <v>0</v>
      </c>
      <c r="BA74" s="27"/>
      <c r="BB74" s="31"/>
      <c r="BC74" s="26" t="s">
        <v>59</v>
      </c>
      <c r="BD74" s="26" t="s">
        <v>59</v>
      </c>
      <c r="BE74" s="26" t="s">
        <v>59</v>
      </c>
      <c r="BF74" s="26" t="s">
        <v>59</v>
      </c>
      <c r="BG74" s="26" t="s">
        <v>59</v>
      </c>
      <c r="BH74" s="26">
        <f t="shared" si="46"/>
        <v>0</v>
      </c>
      <c r="BI74" s="31"/>
      <c r="BJ74" s="26">
        <f>SUM(BH74+(BI74*0.5))</f>
        <v>0</v>
      </c>
      <c r="BK74" s="27"/>
      <c r="BL74" s="31"/>
      <c r="BM74" s="26" t="s">
        <v>59</v>
      </c>
      <c r="BN74" s="26" t="s">
        <v>59</v>
      </c>
      <c r="BO74" s="26" t="s">
        <v>59</v>
      </c>
      <c r="BP74" s="26" t="s">
        <v>59</v>
      </c>
      <c r="BQ74" s="26" t="s">
        <v>59</v>
      </c>
      <c r="BR74" s="26">
        <f>SUM(BM74:BQ74)</f>
        <v>0</v>
      </c>
      <c r="BS74" s="31"/>
      <c r="BT74" s="26">
        <f>SUM(BR74+(BS74*0.5))</f>
        <v>0</v>
      </c>
      <c r="BU74" s="27"/>
      <c r="BV74" s="31"/>
      <c r="BW74" s="26" t="s">
        <v>59</v>
      </c>
      <c r="BX74" s="26" t="s">
        <v>59</v>
      </c>
      <c r="BY74" s="26" t="s">
        <v>59</v>
      </c>
      <c r="BZ74" s="26" t="s">
        <v>59</v>
      </c>
      <c r="CA74" s="26" t="s">
        <v>59</v>
      </c>
      <c r="CB74" s="26">
        <f>SUM(BW74:CA74)</f>
        <v>0</v>
      </c>
      <c r="CC74" s="31"/>
      <c r="CD74" s="26">
        <f>SUM(CB74+(CC74*0.5))</f>
        <v>0</v>
      </c>
      <c r="CE74" s="27"/>
      <c r="CF74" s="31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6">
        <f t="shared" si="45"/>
        <v>0</v>
      </c>
      <c r="DD74" s="27">
        <v>43</v>
      </c>
      <c r="DE74" s="26">
        <f t="shared" si="41"/>
        <v>0</v>
      </c>
      <c r="DF74" s="27">
        <v>44</v>
      </c>
    </row>
    <row r="75" spans="2:110" s="5" customFormat="1" x14ac:dyDescent="0.2">
      <c r="B75" s="28" t="s">
        <v>4</v>
      </c>
      <c r="C75" s="29" t="s">
        <v>36</v>
      </c>
      <c r="D75" s="30">
        <v>64</v>
      </c>
      <c r="E75" s="26" t="s">
        <v>59</v>
      </c>
      <c r="F75" s="26" t="s">
        <v>59</v>
      </c>
      <c r="G75" s="26" t="s">
        <v>59</v>
      </c>
      <c r="H75" s="26" t="s">
        <v>59</v>
      </c>
      <c r="I75" s="26" t="s">
        <v>59</v>
      </c>
      <c r="J75" s="26">
        <f>SUM(E74:I74)</f>
        <v>0</v>
      </c>
      <c r="K75" s="42"/>
      <c r="L75" s="26">
        <f>SUM(J76+(K75*0.5))</f>
        <v>0</v>
      </c>
      <c r="M75" s="42"/>
      <c r="N75" s="42"/>
      <c r="O75" s="26" t="s">
        <v>59</v>
      </c>
      <c r="P75" s="26" t="s">
        <v>59</v>
      </c>
      <c r="Q75" s="26" t="s">
        <v>59</v>
      </c>
      <c r="R75" s="26" t="s">
        <v>59</v>
      </c>
      <c r="S75" s="26" t="s">
        <v>59</v>
      </c>
      <c r="T75" s="26">
        <f t="shared" si="42"/>
        <v>0</v>
      </c>
      <c r="U75" s="31"/>
      <c r="V75" s="26">
        <f>SUM(T75+(U75*0.5))</f>
        <v>0</v>
      </c>
      <c r="W75" s="42"/>
      <c r="X75" s="42"/>
      <c r="Y75" s="26" t="s">
        <v>59</v>
      </c>
      <c r="Z75" s="26" t="s">
        <v>59</v>
      </c>
      <c r="AA75" s="26" t="s">
        <v>59</v>
      </c>
      <c r="AB75" s="26" t="s">
        <v>59</v>
      </c>
      <c r="AC75" s="26" t="s">
        <v>59</v>
      </c>
      <c r="AD75" s="26">
        <f>SUM(Y75:AC75)</f>
        <v>0</v>
      </c>
      <c r="AE75" s="31"/>
      <c r="AF75" s="26">
        <f>SUM(AD75+(AE75*0.5))</f>
        <v>0</v>
      </c>
      <c r="AG75" s="42"/>
      <c r="AH75" s="42"/>
      <c r="AI75" s="26" t="s">
        <v>59</v>
      </c>
      <c r="AJ75" s="26" t="s">
        <v>59</v>
      </c>
      <c r="AK75" s="26" t="s">
        <v>59</v>
      </c>
      <c r="AL75" s="26" t="s">
        <v>59</v>
      </c>
      <c r="AM75" s="26" t="s">
        <v>59</v>
      </c>
      <c r="AN75" s="26">
        <f>SUM(AI75:AM75)</f>
        <v>0</v>
      </c>
      <c r="AO75" s="31"/>
      <c r="AP75" s="26">
        <f>SUM(AN75+(AO75*0.5))</f>
        <v>0</v>
      </c>
      <c r="AQ75" s="42"/>
      <c r="AR75" s="42"/>
      <c r="AS75" s="26" t="s">
        <v>59</v>
      </c>
      <c r="AT75" s="26" t="s">
        <v>59</v>
      </c>
      <c r="AU75" s="26" t="s">
        <v>59</v>
      </c>
      <c r="AV75" s="26" t="s">
        <v>59</v>
      </c>
      <c r="AW75" s="26" t="s">
        <v>59</v>
      </c>
      <c r="AX75" s="26">
        <f>SUM(AS75:AW75)</f>
        <v>0</v>
      </c>
      <c r="AY75" s="31"/>
      <c r="AZ75" s="26">
        <f>SUM(AX75+(AY75*0.5))</f>
        <v>0</v>
      </c>
      <c r="BA75" s="42"/>
      <c r="BB75" s="42"/>
      <c r="BC75" s="26" t="s">
        <v>59</v>
      </c>
      <c r="BD75" s="26" t="s">
        <v>59</v>
      </c>
      <c r="BE75" s="26" t="s">
        <v>59</v>
      </c>
      <c r="BF75" s="26" t="s">
        <v>59</v>
      </c>
      <c r="BG75" s="26" t="s">
        <v>59</v>
      </c>
      <c r="BH75" s="26">
        <f t="shared" si="46"/>
        <v>0</v>
      </c>
      <c r="BI75" s="31"/>
      <c r="BJ75" s="26">
        <f>SUM(BH75+(BI75*0.5))</f>
        <v>0</v>
      </c>
      <c r="BK75" s="42"/>
      <c r="BL75" s="42"/>
      <c r="BM75" s="26" t="s">
        <v>59</v>
      </c>
      <c r="BN75" s="26" t="s">
        <v>59</v>
      </c>
      <c r="BO75" s="26" t="s">
        <v>59</v>
      </c>
      <c r="BP75" s="26" t="s">
        <v>59</v>
      </c>
      <c r="BQ75" s="26" t="s">
        <v>59</v>
      </c>
      <c r="BR75" s="26">
        <f>SUM(BM75:BQ75)</f>
        <v>0</v>
      </c>
      <c r="BS75" s="31"/>
      <c r="BT75" s="26">
        <f>SUM(BR75+(BS75*0.5))</f>
        <v>0</v>
      </c>
      <c r="BU75" s="42"/>
      <c r="BV75" s="42"/>
      <c r="BW75" s="26" t="s">
        <v>59</v>
      </c>
      <c r="BX75" s="26" t="s">
        <v>59</v>
      </c>
      <c r="BY75" s="26" t="s">
        <v>59</v>
      </c>
      <c r="BZ75" s="26" t="s">
        <v>59</v>
      </c>
      <c r="CA75" s="26" t="s">
        <v>59</v>
      </c>
      <c r="CB75" s="26">
        <f>SUM(BW75:CA75)</f>
        <v>0</v>
      </c>
      <c r="CC75" s="31"/>
      <c r="CD75" s="26">
        <f>SUM(CB75+(CC75*0.5))</f>
        <v>0</v>
      </c>
      <c r="CE75" s="27"/>
      <c r="CF75" s="31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6">
        <f>(AG75+AQ75+CE75+M75+W75+BA75)/6</f>
        <v>0</v>
      </c>
      <c r="DD75" s="27">
        <v>43</v>
      </c>
      <c r="DE75" s="26">
        <f t="shared" si="41"/>
        <v>0</v>
      </c>
      <c r="DF75" s="27">
        <v>44</v>
      </c>
    </row>
  </sheetData>
  <sortState ref="B10:DF75">
    <sortCondition ref="DF10:DF75"/>
  </sortState>
  <mergeCells count="20">
    <mergeCell ref="BM6:BV6"/>
    <mergeCell ref="E8:I8"/>
    <mergeCell ref="O8:S8"/>
    <mergeCell ref="Y8:AC8"/>
    <mergeCell ref="AI8:AM8"/>
    <mergeCell ref="AS8:AW8"/>
    <mergeCell ref="BC8:BG8"/>
    <mergeCell ref="BM8:BQ8"/>
    <mergeCell ref="BC6:BL6"/>
    <mergeCell ref="AS6:BB6"/>
    <mergeCell ref="AI6:AR6"/>
    <mergeCell ref="Y6:AH6"/>
    <mergeCell ref="O6:X6"/>
    <mergeCell ref="E6:N6"/>
    <mergeCell ref="CG8:CK8"/>
    <mergeCell ref="CP8:CT8"/>
    <mergeCell ref="DC6:DF6"/>
    <mergeCell ref="CG6:DB6"/>
    <mergeCell ref="BW6:CF6"/>
    <mergeCell ref="BW8:CA8"/>
  </mergeCells>
  <phoneticPr fontId="2" type="noConversion"/>
  <pageMargins left="0.70000000000000007" right="0.70000000000000007" top="0.75000000000000011" bottom="0.75000000000000011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41"/>
  <sheetViews>
    <sheetView tabSelected="1" zoomScaleNormal="100" workbookViewId="0">
      <selection activeCell="F26" sqref="F26"/>
    </sheetView>
  </sheetViews>
  <sheetFormatPr defaultRowHeight="12.75" x14ac:dyDescent="0.2"/>
  <cols>
    <col min="9" max="9" width="14.5" customWidth="1"/>
  </cols>
  <sheetData>
    <row r="8" spans="1:14" ht="13.5" thickBot="1" x14ac:dyDescent="0.25"/>
    <row r="9" spans="1:14" x14ac:dyDescent="0.2">
      <c r="A9" s="77" t="s">
        <v>115</v>
      </c>
      <c r="B9" s="78"/>
      <c r="C9" s="78"/>
      <c r="D9" s="78"/>
      <c r="E9" s="78"/>
      <c r="F9" s="78"/>
      <c r="G9" s="78"/>
      <c r="H9" s="78"/>
      <c r="I9" s="79"/>
    </row>
    <row r="10" spans="1:14" ht="13.5" thickBot="1" x14ac:dyDescent="0.25">
      <c r="A10" s="80"/>
      <c r="B10" s="81"/>
      <c r="C10" s="81"/>
      <c r="D10" s="81"/>
      <c r="E10" s="81"/>
      <c r="F10" s="81"/>
      <c r="G10" s="81"/>
      <c r="H10" s="81"/>
      <c r="I10" s="82"/>
    </row>
    <row r="12" spans="1:14" ht="53.25" customHeight="1" x14ac:dyDescent="0.2">
      <c r="A12" s="49" t="s">
        <v>116</v>
      </c>
      <c r="B12" s="49" t="s">
        <v>120</v>
      </c>
      <c r="C12" s="49" t="s">
        <v>121</v>
      </c>
      <c r="D12" s="49" t="s">
        <v>125</v>
      </c>
      <c r="E12" s="49" t="s">
        <v>122</v>
      </c>
      <c r="F12" s="49" t="s">
        <v>123</v>
      </c>
      <c r="G12" s="84" t="s">
        <v>117</v>
      </c>
      <c r="H12" s="84"/>
      <c r="I12" s="49" t="s">
        <v>124</v>
      </c>
    </row>
    <row r="13" spans="1:14" ht="21" customHeight="1" x14ac:dyDescent="0.2">
      <c r="A13" s="50">
        <v>95.166666666666671</v>
      </c>
      <c r="B13" s="51">
        <v>97</v>
      </c>
      <c r="C13" s="50">
        <v>96.083333333333343</v>
      </c>
      <c r="D13" s="50">
        <v>1</v>
      </c>
      <c r="E13" s="52" t="s">
        <v>118</v>
      </c>
      <c r="F13" s="52" t="s">
        <v>118</v>
      </c>
      <c r="G13" s="74" t="s">
        <v>54</v>
      </c>
      <c r="H13" s="74"/>
      <c r="I13" s="52" t="s">
        <v>118</v>
      </c>
      <c r="L13" s="47"/>
      <c r="N13" s="46"/>
    </row>
    <row r="14" spans="1:14" ht="21" customHeight="1" x14ac:dyDescent="0.2">
      <c r="A14" s="50">
        <v>96.666666666666671</v>
      </c>
      <c r="B14" s="51">
        <v>94.5</v>
      </c>
      <c r="C14" s="50">
        <v>95.583333333333343</v>
      </c>
      <c r="D14" s="50">
        <v>2</v>
      </c>
      <c r="E14" s="52" t="s">
        <v>118</v>
      </c>
      <c r="F14" s="52" t="s">
        <v>118</v>
      </c>
      <c r="G14" s="74" t="s">
        <v>66</v>
      </c>
      <c r="H14" s="74"/>
      <c r="I14" s="52" t="s">
        <v>118</v>
      </c>
      <c r="L14" s="47"/>
      <c r="N14" s="46"/>
    </row>
    <row r="15" spans="1:14" ht="21" customHeight="1" x14ac:dyDescent="0.2">
      <c r="A15" s="50">
        <v>95.833333333333329</v>
      </c>
      <c r="B15" s="51">
        <v>93.5</v>
      </c>
      <c r="C15" s="50">
        <v>94.666666666666657</v>
      </c>
      <c r="D15" s="50">
        <v>3</v>
      </c>
      <c r="E15" s="52" t="s">
        <v>118</v>
      </c>
      <c r="F15" s="52" t="s">
        <v>118</v>
      </c>
      <c r="G15" s="74" t="s">
        <v>56</v>
      </c>
      <c r="H15" s="74"/>
      <c r="I15" s="52" t="s">
        <v>118</v>
      </c>
      <c r="L15" s="47"/>
      <c r="N15" s="46"/>
    </row>
    <row r="16" spans="1:14" ht="21" customHeight="1" x14ac:dyDescent="0.2">
      <c r="A16" s="50">
        <v>94.166666666666671</v>
      </c>
      <c r="B16" s="51">
        <v>94.5</v>
      </c>
      <c r="C16" s="50">
        <v>94.333333333333343</v>
      </c>
      <c r="D16" s="50">
        <v>4</v>
      </c>
      <c r="E16" s="52" t="s">
        <v>118</v>
      </c>
      <c r="F16" s="52" t="s">
        <v>118</v>
      </c>
      <c r="G16" s="74" t="s">
        <v>68</v>
      </c>
      <c r="H16" s="74"/>
      <c r="I16" s="52" t="s">
        <v>118</v>
      </c>
      <c r="L16" s="47"/>
      <c r="N16" s="46"/>
    </row>
    <row r="17" spans="1:14" ht="21" customHeight="1" x14ac:dyDescent="0.2">
      <c r="A17" s="50">
        <v>92.166666666666671</v>
      </c>
      <c r="B17" s="51">
        <v>95</v>
      </c>
      <c r="C17" s="50">
        <v>93.583333333333343</v>
      </c>
      <c r="D17" s="50">
        <v>5</v>
      </c>
      <c r="E17" s="52" t="s">
        <v>118</v>
      </c>
      <c r="F17" s="52" t="s">
        <v>118</v>
      </c>
      <c r="G17" s="74" t="s">
        <v>61</v>
      </c>
      <c r="H17" s="74"/>
      <c r="I17" s="52" t="s">
        <v>118</v>
      </c>
      <c r="L17" s="47"/>
      <c r="N17" s="46"/>
    </row>
    <row r="18" spans="1:14" ht="21" customHeight="1" x14ac:dyDescent="0.2">
      <c r="A18" s="50">
        <v>92.5</v>
      </c>
      <c r="B18" s="51">
        <v>94</v>
      </c>
      <c r="C18" s="50">
        <v>93.25</v>
      </c>
      <c r="D18" s="50">
        <v>6</v>
      </c>
      <c r="E18" s="52" t="s">
        <v>118</v>
      </c>
      <c r="F18" s="52" t="s">
        <v>118</v>
      </c>
      <c r="G18" s="74" t="s">
        <v>71</v>
      </c>
      <c r="H18" s="74"/>
      <c r="I18" s="52" t="s">
        <v>118</v>
      </c>
      <c r="L18" s="47"/>
      <c r="N18" s="46"/>
    </row>
    <row r="19" spans="1:14" ht="21" customHeight="1" x14ac:dyDescent="0.2">
      <c r="A19" s="50">
        <v>92.666666666666671</v>
      </c>
      <c r="B19" s="51">
        <v>90.5</v>
      </c>
      <c r="C19" s="50">
        <v>91.583333333333343</v>
      </c>
      <c r="D19" s="50">
        <v>7</v>
      </c>
      <c r="E19" s="52" t="s">
        <v>118</v>
      </c>
      <c r="F19" s="52" t="s">
        <v>118</v>
      </c>
      <c r="G19" s="74" t="s">
        <v>57</v>
      </c>
      <c r="H19" s="74"/>
      <c r="I19" s="52" t="s">
        <v>118</v>
      </c>
      <c r="L19" s="47"/>
      <c r="N19" s="46"/>
    </row>
    <row r="20" spans="1:14" ht="21" customHeight="1" x14ac:dyDescent="0.2">
      <c r="A20" s="50">
        <v>92.166666666666671</v>
      </c>
      <c r="B20" s="51">
        <v>89.5</v>
      </c>
      <c r="C20" s="50">
        <v>90.833333333333343</v>
      </c>
      <c r="D20" s="50">
        <v>8</v>
      </c>
      <c r="E20" s="52" t="s">
        <v>118</v>
      </c>
      <c r="F20" s="52" t="s">
        <v>118</v>
      </c>
      <c r="G20" s="74" t="s">
        <v>76</v>
      </c>
      <c r="H20" s="74"/>
      <c r="I20" s="52" t="s">
        <v>118</v>
      </c>
      <c r="L20" s="47"/>
      <c r="N20" s="46"/>
    </row>
    <row r="21" spans="1:14" ht="21" customHeight="1" x14ac:dyDescent="0.2">
      <c r="A21" s="50">
        <v>91.5</v>
      </c>
      <c r="B21" s="51">
        <v>90</v>
      </c>
      <c r="C21" s="50">
        <v>90.75</v>
      </c>
      <c r="D21" s="50">
        <v>9</v>
      </c>
      <c r="E21" s="52" t="s">
        <v>118</v>
      </c>
      <c r="F21" s="52" t="s">
        <v>118</v>
      </c>
      <c r="G21" s="74" t="s">
        <v>69</v>
      </c>
      <c r="H21" s="74"/>
      <c r="I21" s="52" t="s">
        <v>118</v>
      </c>
      <c r="L21" s="47"/>
      <c r="N21" s="46"/>
    </row>
    <row r="22" spans="1:14" ht="21" customHeight="1" x14ac:dyDescent="0.2">
      <c r="A22" s="53">
        <v>88.5</v>
      </c>
      <c r="B22" s="54">
        <v>90</v>
      </c>
      <c r="C22" s="53">
        <v>89.25</v>
      </c>
      <c r="D22" s="55" t="s">
        <v>127</v>
      </c>
      <c r="E22" s="55" t="s">
        <v>118</v>
      </c>
      <c r="F22" s="55" t="s">
        <v>119</v>
      </c>
      <c r="G22" s="85" t="s">
        <v>82</v>
      </c>
      <c r="H22" s="85"/>
      <c r="I22" s="55" t="s">
        <v>119</v>
      </c>
      <c r="L22" s="47"/>
      <c r="N22" s="46"/>
    </row>
    <row r="23" spans="1:14" ht="21" customHeight="1" x14ac:dyDescent="0.2">
      <c r="A23" s="53">
        <v>92.5</v>
      </c>
      <c r="B23" s="54">
        <v>88</v>
      </c>
      <c r="C23" s="53">
        <v>90.25</v>
      </c>
      <c r="D23" s="55" t="s">
        <v>127</v>
      </c>
      <c r="E23" s="55" t="s">
        <v>118</v>
      </c>
      <c r="F23" s="55" t="s">
        <v>119</v>
      </c>
      <c r="G23" s="85" t="s">
        <v>63</v>
      </c>
      <c r="H23" s="85"/>
      <c r="I23" s="55" t="s">
        <v>119</v>
      </c>
      <c r="L23" s="47"/>
      <c r="N23" s="46"/>
    </row>
    <row r="24" spans="1:14" ht="21" customHeight="1" x14ac:dyDescent="0.2">
      <c r="A24" s="50">
        <v>93.5</v>
      </c>
      <c r="B24" s="51">
        <v>87</v>
      </c>
      <c r="C24" s="50">
        <v>90.25</v>
      </c>
      <c r="D24" s="50">
        <v>10</v>
      </c>
      <c r="E24" s="52" t="s">
        <v>118</v>
      </c>
      <c r="F24" s="52" t="s">
        <v>118</v>
      </c>
      <c r="G24" s="74" t="s">
        <v>74</v>
      </c>
      <c r="H24" s="74"/>
      <c r="I24" s="52" t="s">
        <v>118</v>
      </c>
      <c r="L24" s="47"/>
      <c r="N24" s="46"/>
    </row>
    <row r="25" spans="1:14" ht="21" customHeight="1" x14ac:dyDescent="0.2">
      <c r="A25" s="50">
        <v>91.666666666666671</v>
      </c>
      <c r="B25" s="51">
        <v>88.5</v>
      </c>
      <c r="C25" s="50">
        <v>90.083333333333343</v>
      </c>
      <c r="D25" s="50">
        <v>11</v>
      </c>
      <c r="E25" s="52" t="s">
        <v>118</v>
      </c>
      <c r="F25" s="52" t="s">
        <v>118</v>
      </c>
      <c r="G25" s="74" t="s">
        <v>67</v>
      </c>
      <c r="H25" s="74"/>
      <c r="I25" s="52" t="s">
        <v>118</v>
      </c>
      <c r="L25" s="47"/>
      <c r="N25" s="46"/>
    </row>
    <row r="26" spans="1:14" ht="21" customHeight="1" x14ac:dyDescent="0.2">
      <c r="A26" s="50">
        <v>91.166666666666671</v>
      </c>
      <c r="B26" s="51">
        <v>84</v>
      </c>
      <c r="C26" s="50">
        <v>87.583333333333343</v>
      </c>
      <c r="D26" s="50">
        <v>12</v>
      </c>
      <c r="E26" s="52" t="s">
        <v>118</v>
      </c>
      <c r="F26" s="52" t="s">
        <v>118</v>
      </c>
      <c r="G26" s="74" t="s">
        <v>72</v>
      </c>
      <c r="H26" s="74"/>
      <c r="I26" s="52" t="s">
        <v>118</v>
      </c>
      <c r="L26" s="47"/>
      <c r="N26" s="46"/>
    </row>
    <row r="27" spans="1:14" ht="21" customHeight="1" x14ac:dyDescent="0.2">
      <c r="A27" s="50">
        <v>87.166666666666671</v>
      </c>
      <c r="B27" s="51">
        <v>85</v>
      </c>
      <c r="C27" s="50">
        <v>86.083333333333343</v>
      </c>
      <c r="D27" s="50">
        <v>13</v>
      </c>
      <c r="E27" s="52" t="s">
        <v>118</v>
      </c>
      <c r="F27" s="52" t="s">
        <v>118</v>
      </c>
      <c r="G27" s="74" t="s">
        <v>86</v>
      </c>
      <c r="H27" s="74"/>
      <c r="I27" s="52" t="s">
        <v>126</v>
      </c>
      <c r="L27" s="47"/>
      <c r="N27" s="46"/>
    </row>
    <row r="28" spans="1:14" ht="21" customHeight="1" x14ac:dyDescent="0.2">
      <c r="A28" s="7"/>
      <c r="B28" s="7"/>
      <c r="C28" s="7"/>
      <c r="D28" s="7"/>
      <c r="E28" s="7"/>
      <c r="F28" s="7"/>
      <c r="G28" s="83"/>
      <c r="H28" s="83"/>
      <c r="I28" s="7"/>
      <c r="L28" s="47"/>
      <c r="N28" s="46"/>
    </row>
    <row r="29" spans="1:14" ht="21" customHeight="1" x14ac:dyDescent="0.2">
      <c r="A29" s="76" t="s">
        <v>128</v>
      </c>
      <c r="B29" s="76"/>
      <c r="C29" s="76"/>
      <c r="D29" s="76"/>
      <c r="E29" s="76"/>
      <c r="F29" s="76"/>
      <c r="G29" s="76"/>
      <c r="H29" s="76"/>
      <c r="I29" s="76"/>
      <c r="L29" s="47"/>
      <c r="N29" s="46"/>
    </row>
    <row r="30" spans="1:14" ht="21" customHeight="1" x14ac:dyDescent="0.2">
      <c r="A30" s="50">
        <v>87.166666666666671</v>
      </c>
      <c r="B30" s="51">
        <v>85</v>
      </c>
      <c r="C30" s="50">
        <v>86.083333333333343</v>
      </c>
      <c r="D30" s="50">
        <v>14</v>
      </c>
      <c r="E30" s="52" t="s">
        <v>118</v>
      </c>
      <c r="F30" s="52" t="s">
        <v>118</v>
      </c>
      <c r="G30" s="74" t="s">
        <v>73</v>
      </c>
      <c r="H30" s="74"/>
      <c r="I30" s="52" t="s">
        <v>119</v>
      </c>
      <c r="L30" s="47"/>
      <c r="N30" s="46"/>
    </row>
    <row r="31" spans="1:14" ht="21" customHeight="1" x14ac:dyDescent="0.2">
      <c r="A31" s="50">
        <v>86</v>
      </c>
      <c r="B31" s="51">
        <v>85.5</v>
      </c>
      <c r="C31" s="50">
        <v>85.75</v>
      </c>
      <c r="D31" s="50">
        <v>15</v>
      </c>
      <c r="E31" s="52" t="s">
        <v>118</v>
      </c>
      <c r="F31" s="52" t="s">
        <v>118</v>
      </c>
      <c r="G31" s="74" t="s">
        <v>70</v>
      </c>
      <c r="H31" s="74"/>
      <c r="I31" s="52" t="s">
        <v>119</v>
      </c>
      <c r="L31" s="47"/>
      <c r="N31" s="46"/>
    </row>
    <row r="32" spans="1:14" ht="21" customHeight="1" x14ac:dyDescent="0.2">
      <c r="G32" s="75"/>
      <c r="H32" s="75"/>
      <c r="L32" s="47"/>
      <c r="N32" s="46"/>
    </row>
    <row r="33" spans="1:8" ht="21" customHeight="1" x14ac:dyDescent="0.2">
      <c r="A33" s="56" t="s">
        <v>129</v>
      </c>
      <c r="B33" s="46" t="s">
        <v>130</v>
      </c>
      <c r="G33" s="48"/>
      <c r="H33" s="48"/>
    </row>
    <row r="34" spans="1:8" ht="21" customHeight="1" x14ac:dyDescent="0.2">
      <c r="B34" s="46" t="s">
        <v>131</v>
      </c>
      <c r="G34" s="48"/>
      <c r="H34" s="48"/>
    </row>
    <row r="35" spans="1:8" ht="21" customHeight="1" x14ac:dyDescent="0.2">
      <c r="B35" s="46" t="s">
        <v>132</v>
      </c>
      <c r="G35" s="75"/>
      <c r="H35" s="75"/>
    </row>
    <row r="36" spans="1:8" ht="21" customHeight="1" x14ac:dyDescent="0.2">
      <c r="G36" s="75"/>
      <c r="H36" s="75"/>
    </row>
    <row r="37" spans="1:8" ht="21" customHeight="1" x14ac:dyDescent="0.2">
      <c r="G37" s="75"/>
      <c r="H37" s="75"/>
    </row>
    <row r="38" spans="1:8" ht="21" customHeight="1" x14ac:dyDescent="0.2">
      <c r="G38" s="75"/>
      <c r="H38" s="75"/>
    </row>
    <row r="39" spans="1:8" ht="21" customHeight="1" x14ac:dyDescent="0.2">
      <c r="G39" s="75"/>
      <c r="H39" s="75"/>
    </row>
    <row r="40" spans="1:8" ht="21" customHeight="1" x14ac:dyDescent="0.2">
      <c r="G40" s="75"/>
      <c r="H40" s="75"/>
    </row>
    <row r="41" spans="1:8" ht="21" customHeight="1" x14ac:dyDescent="0.2">
      <c r="G41" s="75"/>
      <c r="H41" s="75"/>
    </row>
  </sheetData>
  <mergeCells count="29">
    <mergeCell ref="A9:I10"/>
    <mergeCell ref="G28:H28"/>
    <mergeCell ref="G18:H18"/>
    <mergeCell ref="G19:H19"/>
    <mergeCell ref="G20:H20"/>
    <mergeCell ref="G21:H21"/>
    <mergeCell ref="G27:H27"/>
    <mergeCell ref="G12:H12"/>
    <mergeCell ref="G13:H13"/>
    <mergeCell ref="G14:H14"/>
    <mergeCell ref="G15:H15"/>
    <mergeCell ref="G16:H16"/>
    <mergeCell ref="G17:H17"/>
    <mergeCell ref="G22:H22"/>
    <mergeCell ref="G23:H23"/>
    <mergeCell ref="G24:H24"/>
    <mergeCell ref="G25:H25"/>
    <mergeCell ref="G26:H26"/>
    <mergeCell ref="G41:H41"/>
    <mergeCell ref="A29:I29"/>
    <mergeCell ref="G35:H35"/>
    <mergeCell ref="G36:H36"/>
    <mergeCell ref="G37:H37"/>
    <mergeCell ref="G38:H38"/>
    <mergeCell ref="G39:H39"/>
    <mergeCell ref="G40:H40"/>
    <mergeCell ref="G30:H30"/>
    <mergeCell ref="G31:H31"/>
    <mergeCell ref="G32:H32"/>
  </mergeCells>
  <pageMargins left="0.7" right="0.7" top="0.75" bottom="0.75" header="0.3" footer="0.3"/>
  <pageSetup paperSize="9" scale="89" orientation="portrait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Leaque results</vt:lpstr>
      <vt:lpstr>2015 National Team</vt:lpstr>
    </vt:vector>
  </TitlesOfParts>
  <Company>Aucor Namibia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Engelbrecht</dc:creator>
  <cp:lastModifiedBy>Teresa Vorster</cp:lastModifiedBy>
  <cp:lastPrinted>2014-12-03T11:37:24Z</cp:lastPrinted>
  <dcterms:created xsi:type="dcterms:W3CDTF">2010-10-16T16:55:47Z</dcterms:created>
  <dcterms:modified xsi:type="dcterms:W3CDTF">2015-02-16T10:36:38Z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